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130" windowWidth="15480" windowHeight="9525" tabRatio="939" firstSheet="13" activeTab="27"/>
  </bookViews>
  <sheets>
    <sheet name="YARIŞMA BİLGİLERİ" sheetId="1" r:id="rId1"/>
    <sheet name="YARIŞMA PROGRAMI" sheetId="2" r:id="rId2"/>
    <sheet name="KAYIT LİSTESİ" sheetId="3" r:id="rId3"/>
    <sheet name="LİSTE" sheetId="4" state="hidden" r:id="rId4"/>
    <sheet name="60M.Seçme" sheetId="5" state="hidden" r:id="rId5"/>
    <sheet name="60M.SEÇME " sheetId="6" r:id="rId6"/>
    <sheet name="60M.SEÇME SONUÇ " sheetId="7" r:id="rId7"/>
    <sheet name="60M.Yarı Final" sheetId="8" r:id="rId8"/>
    <sheet name="60M.Final" sheetId="9" r:id="rId9"/>
    <sheet name="Üç Adım" sheetId="10" r:id="rId10"/>
    <sheet name="Sırık" sheetId="11" r:id="rId11"/>
    <sheet name="Gülle" sheetId="12" r:id="rId12"/>
    <sheet name="400m" sheetId="13" r:id="rId13"/>
    <sheet name="1500m" sheetId="14" r:id="rId14"/>
    <sheet name="1500m.2" sheetId="15" r:id="rId15"/>
    <sheet name="2000m.Yürüyüş" sheetId="16" r:id="rId16"/>
    <sheet name="60M.Eng.Yarı Final " sheetId="17" r:id="rId17"/>
    <sheet name="60M.Eng.Yarı Final" sheetId="18" state="hidden" r:id="rId18"/>
    <sheet name="60M.Eng.Final" sheetId="19" r:id="rId19"/>
    <sheet name="UZUN-A" sheetId="20" r:id="rId20"/>
    <sheet name="UZUN-B" sheetId="21" r:id="rId21"/>
    <sheet name="Uzun Atlama Genel Sonuç " sheetId="22" r:id="rId22"/>
    <sheet name="YÜKSEK" sheetId="23" r:id="rId23"/>
    <sheet name="200M-Seçme" sheetId="24" r:id="rId24"/>
    <sheet name="200M-Final" sheetId="25" r:id="rId25"/>
    <sheet name="800M" sheetId="26" state="hidden" r:id="rId26"/>
    <sheet name="800M." sheetId="27" r:id="rId27"/>
    <sheet name="800M.SONUÇ" sheetId="28" r:id="rId28"/>
    <sheet name="ALMANAK TOPLU SONUÇ" sheetId="29" r:id="rId29"/>
  </sheets>
  <externalReferences>
    <externalReference r:id="rId32"/>
    <externalReference r:id="rId33"/>
  </externalReferences>
  <definedNames>
    <definedName name="_xlnm._FilterDatabase" localSheetId="2" hidden="1">'KAYIT LİSTESİ'!$A$3:$M$408</definedName>
    <definedName name="_xlnm._FilterDatabase" localSheetId="3" hidden="1">'LİSTE'!$A$3:$N$461</definedName>
    <definedName name="Excel_BuiltIn__FilterDatabase_3" localSheetId="2">#REF!</definedName>
    <definedName name="Excel_BuiltIn__FilterDatabase_3" localSheetId="3">#REF!</definedName>
    <definedName name="Excel_BuiltIn__FilterDatabase_3">#REF!</definedName>
    <definedName name="Excel_BuiltIn__FilterDatabase_3_1">#N/A</definedName>
    <definedName name="Excel_BuiltIn_Print_Area_11" localSheetId="13">#REF!</definedName>
    <definedName name="Excel_BuiltIn_Print_Area_11" localSheetId="14">#REF!</definedName>
    <definedName name="Excel_BuiltIn_Print_Area_11" localSheetId="15">#REF!</definedName>
    <definedName name="Excel_BuiltIn_Print_Area_11" localSheetId="24">#REF!</definedName>
    <definedName name="Excel_BuiltIn_Print_Area_11" localSheetId="23">#REF!</definedName>
    <definedName name="Excel_BuiltIn_Print_Area_11" localSheetId="12">#REF!</definedName>
    <definedName name="Excel_BuiltIn_Print_Area_11" localSheetId="18">#REF!</definedName>
    <definedName name="Excel_BuiltIn_Print_Area_11" localSheetId="17">#REF!</definedName>
    <definedName name="Excel_BuiltIn_Print_Area_11" localSheetId="16">#REF!</definedName>
    <definedName name="Excel_BuiltIn_Print_Area_11" localSheetId="8">#REF!</definedName>
    <definedName name="Excel_BuiltIn_Print_Area_11" localSheetId="6">#REF!</definedName>
    <definedName name="Excel_BuiltIn_Print_Area_11" localSheetId="7">#REF!</definedName>
    <definedName name="Excel_BuiltIn_Print_Area_11" localSheetId="25">#REF!</definedName>
    <definedName name="Excel_BuiltIn_Print_Area_11" localSheetId="26">#REF!</definedName>
    <definedName name="Excel_BuiltIn_Print_Area_11" localSheetId="27">#REF!</definedName>
    <definedName name="Excel_BuiltIn_Print_Area_11" localSheetId="11">#REF!</definedName>
    <definedName name="Excel_BuiltIn_Print_Area_11" localSheetId="2">#REF!</definedName>
    <definedName name="Excel_BuiltIn_Print_Area_11" localSheetId="3">#REF!</definedName>
    <definedName name="Excel_BuiltIn_Print_Area_11" localSheetId="10">#REF!</definedName>
    <definedName name="Excel_BuiltIn_Print_Area_11" localSheetId="21">#REF!</definedName>
    <definedName name="Excel_BuiltIn_Print_Area_11" localSheetId="19">#REF!</definedName>
    <definedName name="Excel_BuiltIn_Print_Area_11" localSheetId="20">#REF!</definedName>
    <definedName name="Excel_BuiltIn_Print_Area_11" localSheetId="9">#REF!</definedName>
    <definedName name="Excel_BuiltIn_Print_Area_11" localSheetId="22">#REF!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13">#REF!</definedName>
    <definedName name="Excel_BuiltIn_Print_Area_12" localSheetId="14">#REF!</definedName>
    <definedName name="Excel_BuiltIn_Print_Area_12" localSheetId="15">#REF!</definedName>
    <definedName name="Excel_BuiltIn_Print_Area_12" localSheetId="24">#REF!</definedName>
    <definedName name="Excel_BuiltIn_Print_Area_12" localSheetId="23">#REF!</definedName>
    <definedName name="Excel_BuiltIn_Print_Area_12" localSheetId="12">#REF!</definedName>
    <definedName name="Excel_BuiltIn_Print_Area_12" localSheetId="18">#REF!</definedName>
    <definedName name="Excel_BuiltIn_Print_Area_12" localSheetId="17">#REF!</definedName>
    <definedName name="Excel_BuiltIn_Print_Area_12" localSheetId="16">#REF!</definedName>
    <definedName name="Excel_BuiltIn_Print_Area_12" localSheetId="8">#REF!</definedName>
    <definedName name="Excel_BuiltIn_Print_Area_12" localSheetId="6">#REF!</definedName>
    <definedName name="Excel_BuiltIn_Print_Area_12" localSheetId="7">#REF!</definedName>
    <definedName name="Excel_BuiltIn_Print_Area_12" localSheetId="25">#REF!</definedName>
    <definedName name="Excel_BuiltIn_Print_Area_12" localSheetId="26">#REF!</definedName>
    <definedName name="Excel_BuiltIn_Print_Area_12" localSheetId="27">#REF!</definedName>
    <definedName name="Excel_BuiltIn_Print_Area_12" localSheetId="11">#REF!</definedName>
    <definedName name="Excel_BuiltIn_Print_Area_12" localSheetId="2">#REF!</definedName>
    <definedName name="Excel_BuiltIn_Print_Area_12" localSheetId="3">#REF!</definedName>
    <definedName name="Excel_BuiltIn_Print_Area_12" localSheetId="10">#REF!</definedName>
    <definedName name="Excel_BuiltIn_Print_Area_12" localSheetId="21">#REF!</definedName>
    <definedName name="Excel_BuiltIn_Print_Area_12" localSheetId="19">#REF!</definedName>
    <definedName name="Excel_BuiltIn_Print_Area_12" localSheetId="20">#REF!</definedName>
    <definedName name="Excel_BuiltIn_Print_Area_12" localSheetId="9">#REF!</definedName>
    <definedName name="Excel_BuiltIn_Print_Area_12" localSheetId="22">#REF!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13">#REF!</definedName>
    <definedName name="Excel_BuiltIn_Print_Area_13" localSheetId="14">#REF!</definedName>
    <definedName name="Excel_BuiltIn_Print_Area_13" localSheetId="15">#REF!</definedName>
    <definedName name="Excel_BuiltIn_Print_Area_13" localSheetId="24">#REF!</definedName>
    <definedName name="Excel_BuiltIn_Print_Area_13" localSheetId="23">#REF!</definedName>
    <definedName name="Excel_BuiltIn_Print_Area_13" localSheetId="12">#REF!</definedName>
    <definedName name="Excel_BuiltIn_Print_Area_13" localSheetId="18">#REF!</definedName>
    <definedName name="Excel_BuiltIn_Print_Area_13" localSheetId="17">#REF!</definedName>
    <definedName name="Excel_BuiltIn_Print_Area_13" localSheetId="16">#REF!</definedName>
    <definedName name="Excel_BuiltIn_Print_Area_13" localSheetId="8">#REF!</definedName>
    <definedName name="Excel_BuiltIn_Print_Area_13" localSheetId="6">#REF!</definedName>
    <definedName name="Excel_BuiltIn_Print_Area_13" localSheetId="7">#REF!</definedName>
    <definedName name="Excel_BuiltIn_Print_Area_13" localSheetId="25">#REF!</definedName>
    <definedName name="Excel_BuiltIn_Print_Area_13" localSheetId="26">#REF!</definedName>
    <definedName name="Excel_BuiltIn_Print_Area_13" localSheetId="27">#REF!</definedName>
    <definedName name="Excel_BuiltIn_Print_Area_13" localSheetId="11">#REF!</definedName>
    <definedName name="Excel_BuiltIn_Print_Area_13" localSheetId="2">#REF!</definedName>
    <definedName name="Excel_BuiltIn_Print_Area_13" localSheetId="3">#REF!</definedName>
    <definedName name="Excel_BuiltIn_Print_Area_13" localSheetId="10">#REF!</definedName>
    <definedName name="Excel_BuiltIn_Print_Area_13" localSheetId="21">#REF!</definedName>
    <definedName name="Excel_BuiltIn_Print_Area_13" localSheetId="19">#REF!</definedName>
    <definedName name="Excel_BuiltIn_Print_Area_13" localSheetId="20">#REF!</definedName>
    <definedName name="Excel_BuiltIn_Print_Area_13" localSheetId="9">#REF!</definedName>
    <definedName name="Excel_BuiltIn_Print_Area_13" localSheetId="22">#REF!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13">#REF!</definedName>
    <definedName name="Excel_BuiltIn_Print_Area_16" localSheetId="14">#REF!</definedName>
    <definedName name="Excel_BuiltIn_Print_Area_16" localSheetId="15">#REF!</definedName>
    <definedName name="Excel_BuiltIn_Print_Area_16" localSheetId="24">#REF!</definedName>
    <definedName name="Excel_BuiltIn_Print_Area_16" localSheetId="23">#REF!</definedName>
    <definedName name="Excel_BuiltIn_Print_Area_16" localSheetId="12">#REF!</definedName>
    <definedName name="Excel_BuiltIn_Print_Area_16" localSheetId="18">#REF!</definedName>
    <definedName name="Excel_BuiltIn_Print_Area_16" localSheetId="17">#REF!</definedName>
    <definedName name="Excel_BuiltIn_Print_Area_16" localSheetId="16">#REF!</definedName>
    <definedName name="Excel_BuiltIn_Print_Area_16" localSheetId="8">#REF!</definedName>
    <definedName name="Excel_BuiltIn_Print_Area_16" localSheetId="6">#REF!</definedName>
    <definedName name="Excel_BuiltIn_Print_Area_16" localSheetId="7">#REF!</definedName>
    <definedName name="Excel_BuiltIn_Print_Area_16" localSheetId="25">#REF!</definedName>
    <definedName name="Excel_BuiltIn_Print_Area_16" localSheetId="26">#REF!</definedName>
    <definedName name="Excel_BuiltIn_Print_Area_16" localSheetId="27">#REF!</definedName>
    <definedName name="Excel_BuiltIn_Print_Area_16" localSheetId="11">#REF!</definedName>
    <definedName name="Excel_BuiltIn_Print_Area_16" localSheetId="2">#REF!</definedName>
    <definedName name="Excel_BuiltIn_Print_Area_16" localSheetId="3">#REF!</definedName>
    <definedName name="Excel_BuiltIn_Print_Area_16" localSheetId="10">#REF!</definedName>
    <definedName name="Excel_BuiltIn_Print_Area_16" localSheetId="21">#REF!</definedName>
    <definedName name="Excel_BuiltIn_Print_Area_16" localSheetId="19">#REF!</definedName>
    <definedName name="Excel_BuiltIn_Print_Area_16" localSheetId="20">#REF!</definedName>
    <definedName name="Excel_BuiltIn_Print_Area_16" localSheetId="9">#REF!</definedName>
    <definedName name="Excel_BuiltIn_Print_Area_16" localSheetId="22">#REF!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13">#REF!</definedName>
    <definedName name="Excel_BuiltIn_Print_Area_19" localSheetId="14">#REF!</definedName>
    <definedName name="Excel_BuiltIn_Print_Area_19" localSheetId="15">#REF!</definedName>
    <definedName name="Excel_BuiltIn_Print_Area_19" localSheetId="24">#REF!</definedName>
    <definedName name="Excel_BuiltIn_Print_Area_19" localSheetId="23">#REF!</definedName>
    <definedName name="Excel_BuiltIn_Print_Area_19" localSheetId="12">#REF!</definedName>
    <definedName name="Excel_BuiltIn_Print_Area_19" localSheetId="18">#REF!</definedName>
    <definedName name="Excel_BuiltIn_Print_Area_19" localSheetId="17">#REF!</definedName>
    <definedName name="Excel_BuiltIn_Print_Area_19" localSheetId="16">#REF!</definedName>
    <definedName name="Excel_BuiltIn_Print_Area_19" localSheetId="8">#REF!</definedName>
    <definedName name="Excel_BuiltIn_Print_Area_19" localSheetId="6">#REF!</definedName>
    <definedName name="Excel_BuiltIn_Print_Area_19" localSheetId="7">#REF!</definedName>
    <definedName name="Excel_BuiltIn_Print_Area_19" localSheetId="25">#REF!</definedName>
    <definedName name="Excel_BuiltIn_Print_Area_19" localSheetId="26">#REF!</definedName>
    <definedName name="Excel_BuiltIn_Print_Area_19" localSheetId="27">#REF!</definedName>
    <definedName name="Excel_BuiltIn_Print_Area_19" localSheetId="11">#REF!</definedName>
    <definedName name="Excel_BuiltIn_Print_Area_19" localSheetId="2">#REF!</definedName>
    <definedName name="Excel_BuiltIn_Print_Area_19" localSheetId="3">#REF!</definedName>
    <definedName name="Excel_BuiltIn_Print_Area_19" localSheetId="10">#REF!</definedName>
    <definedName name="Excel_BuiltIn_Print_Area_19" localSheetId="21">#REF!</definedName>
    <definedName name="Excel_BuiltIn_Print_Area_19" localSheetId="19">#REF!</definedName>
    <definedName name="Excel_BuiltIn_Print_Area_19" localSheetId="20">#REF!</definedName>
    <definedName name="Excel_BuiltIn_Print_Area_19" localSheetId="9">#REF!</definedName>
    <definedName name="Excel_BuiltIn_Print_Area_19" localSheetId="22">#REF!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13">#REF!</definedName>
    <definedName name="Excel_BuiltIn_Print_Area_20" localSheetId="14">#REF!</definedName>
    <definedName name="Excel_BuiltIn_Print_Area_20" localSheetId="15">#REF!</definedName>
    <definedName name="Excel_BuiltIn_Print_Area_20" localSheetId="24">#REF!</definedName>
    <definedName name="Excel_BuiltIn_Print_Area_20" localSheetId="23">#REF!</definedName>
    <definedName name="Excel_BuiltIn_Print_Area_20" localSheetId="12">#REF!</definedName>
    <definedName name="Excel_BuiltIn_Print_Area_20" localSheetId="18">#REF!</definedName>
    <definedName name="Excel_BuiltIn_Print_Area_20" localSheetId="17">#REF!</definedName>
    <definedName name="Excel_BuiltIn_Print_Area_20" localSheetId="16">#REF!</definedName>
    <definedName name="Excel_BuiltIn_Print_Area_20" localSheetId="8">#REF!</definedName>
    <definedName name="Excel_BuiltIn_Print_Area_20" localSheetId="6">#REF!</definedName>
    <definedName name="Excel_BuiltIn_Print_Area_20" localSheetId="7">#REF!</definedName>
    <definedName name="Excel_BuiltIn_Print_Area_20" localSheetId="25">#REF!</definedName>
    <definedName name="Excel_BuiltIn_Print_Area_20" localSheetId="26">#REF!</definedName>
    <definedName name="Excel_BuiltIn_Print_Area_20" localSheetId="27">#REF!</definedName>
    <definedName name="Excel_BuiltIn_Print_Area_20" localSheetId="11">#REF!</definedName>
    <definedName name="Excel_BuiltIn_Print_Area_20" localSheetId="2">#REF!</definedName>
    <definedName name="Excel_BuiltIn_Print_Area_20" localSheetId="3">#REF!</definedName>
    <definedName name="Excel_BuiltIn_Print_Area_20" localSheetId="10">#REF!</definedName>
    <definedName name="Excel_BuiltIn_Print_Area_20" localSheetId="21">#REF!</definedName>
    <definedName name="Excel_BuiltIn_Print_Area_20" localSheetId="19">#REF!</definedName>
    <definedName name="Excel_BuiltIn_Print_Area_20" localSheetId="20">#REF!</definedName>
    <definedName name="Excel_BuiltIn_Print_Area_20" localSheetId="9">#REF!</definedName>
    <definedName name="Excel_BuiltIn_Print_Area_20" localSheetId="22">#REF!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13">#REF!</definedName>
    <definedName name="Excel_BuiltIn_Print_Area_21" localSheetId="14">#REF!</definedName>
    <definedName name="Excel_BuiltIn_Print_Area_21" localSheetId="15">#REF!</definedName>
    <definedName name="Excel_BuiltIn_Print_Area_21" localSheetId="24">#REF!</definedName>
    <definedName name="Excel_BuiltIn_Print_Area_21" localSheetId="23">#REF!</definedName>
    <definedName name="Excel_BuiltIn_Print_Area_21" localSheetId="12">#REF!</definedName>
    <definedName name="Excel_BuiltIn_Print_Area_21" localSheetId="18">#REF!</definedName>
    <definedName name="Excel_BuiltIn_Print_Area_21" localSheetId="17">#REF!</definedName>
    <definedName name="Excel_BuiltIn_Print_Area_21" localSheetId="16">#REF!</definedName>
    <definedName name="Excel_BuiltIn_Print_Area_21" localSheetId="8">#REF!</definedName>
    <definedName name="Excel_BuiltIn_Print_Area_21" localSheetId="6">#REF!</definedName>
    <definedName name="Excel_BuiltIn_Print_Area_21" localSheetId="7">#REF!</definedName>
    <definedName name="Excel_BuiltIn_Print_Area_21" localSheetId="25">#REF!</definedName>
    <definedName name="Excel_BuiltIn_Print_Area_21" localSheetId="26">#REF!</definedName>
    <definedName name="Excel_BuiltIn_Print_Area_21" localSheetId="27">#REF!</definedName>
    <definedName name="Excel_BuiltIn_Print_Area_21" localSheetId="11">#REF!</definedName>
    <definedName name="Excel_BuiltIn_Print_Area_21" localSheetId="2">#REF!</definedName>
    <definedName name="Excel_BuiltIn_Print_Area_21" localSheetId="3">#REF!</definedName>
    <definedName name="Excel_BuiltIn_Print_Area_21" localSheetId="10">#REF!</definedName>
    <definedName name="Excel_BuiltIn_Print_Area_21" localSheetId="21">#REF!</definedName>
    <definedName name="Excel_BuiltIn_Print_Area_21" localSheetId="19">#REF!</definedName>
    <definedName name="Excel_BuiltIn_Print_Area_21" localSheetId="20">#REF!</definedName>
    <definedName name="Excel_BuiltIn_Print_Area_21" localSheetId="9">#REF!</definedName>
    <definedName name="Excel_BuiltIn_Print_Area_21" localSheetId="22">#REF!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13">#REF!</definedName>
    <definedName name="Excel_BuiltIn_Print_Area_4" localSheetId="14">#REF!</definedName>
    <definedName name="Excel_BuiltIn_Print_Area_4" localSheetId="15">#REF!</definedName>
    <definedName name="Excel_BuiltIn_Print_Area_4" localSheetId="24">#REF!</definedName>
    <definedName name="Excel_BuiltIn_Print_Area_4" localSheetId="23">#REF!</definedName>
    <definedName name="Excel_BuiltIn_Print_Area_4" localSheetId="12">#REF!</definedName>
    <definedName name="Excel_BuiltIn_Print_Area_4" localSheetId="18">#REF!</definedName>
    <definedName name="Excel_BuiltIn_Print_Area_4" localSheetId="17">#REF!</definedName>
    <definedName name="Excel_BuiltIn_Print_Area_4" localSheetId="16">#REF!</definedName>
    <definedName name="Excel_BuiltIn_Print_Area_4" localSheetId="8">#REF!</definedName>
    <definedName name="Excel_BuiltIn_Print_Area_4" localSheetId="6">#REF!</definedName>
    <definedName name="Excel_BuiltIn_Print_Area_4" localSheetId="7">#REF!</definedName>
    <definedName name="Excel_BuiltIn_Print_Area_4" localSheetId="25">#REF!</definedName>
    <definedName name="Excel_BuiltIn_Print_Area_4" localSheetId="26">#REF!</definedName>
    <definedName name="Excel_BuiltIn_Print_Area_4" localSheetId="27">#REF!</definedName>
    <definedName name="Excel_BuiltIn_Print_Area_4" localSheetId="11">#REF!</definedName>
    <definedName name="Excel_BuiltIn_Print_Area_4" localSheetId="2">#REF!</definedName>
    <definedName name="Excel_BuiltIn_Print_Area_4" localSheetId="3">#REF!</definedName>
    <definedName name="Excel_BuiltIn_Print_Area_4" localSheetId="10">#REF!</definedName>
    <definedName name="Excel_BuiltIn_Print_Area_4" localSheetId="21">#REF!</definedName>
    <definedName name="Excel_BuiltIn_Print_Area_4" localSheetId="19">#REF!</definedName>
    <definedName name="Excel_BuiltIn_Print_Area_4" localSheetId="20">#REF!</definedName>
    <definedName name="Excel_BuiltIn_Print_Area_4" localSheetId="9">#REF!</definedName>
    <definedName name="Excel_BuiltIn_Print_Area_4" localSheetId="22">#REF!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13">#REF!</definedName>
    <definedName name="Excel_BuiltIn_Print_Area_5" localSheetId="14">#REF!</definedName>
    <definedName name="Excel_BuiltIn_Print_Area_5" localSheetId="15">#REF!</definedName>
    <definedName name="Excel_BuiltIn_Print_Area_5" localSheetId="24">#REF!</definedName>
    <definedName name="Excel_BuiltIn_Print_Area_5" localSheetId="23">#REF!</definedName>
    <definedName name="Excel_BuiltIn_Print_Area_5" localSheetId="12">#REF!</definedName>
    <definedName name="Excel_BuiltIn_Print_Area_5" localSheetId="18">#REF!</definedName>
    <definedName name="Excel_BuiltIn_Print_Area_5" localSheetId="17">#REF!</definedName>
    <definedName name="Excel_BuiltIn_Print_Area_5" localSheetId="16">#REF!</definedName>
    <definedName name="Excel_BuiltIn_Print_Area_5" localSheetId="8">#REF!</definedName>
    <definedName name="Excel_BuiltIn_Print_Area_5" localSheetId="6">#REF!</definedName>
    <definedName name="Excel_BuiltIn_Print_Area_5" localSheetId="7">#REF!</definedName>
    <definedName name="Excel_BuiltIn_Print_Area_5" localSheetId="25">#REF!</definedName>
    <definedName name="Excel_BuiltIn_Print_Area_5" localSheetId="26">#REF!</definedName>
    <definedName name="Excel_BuiltIn_Print_Area_5" localSheetId="27">#REF!</definedName>
    <definedName name="Excel_BuiltIn_Print_Area_5" localSheetId="11">#REF!</definedName>
    <definedName name="Excel_BuiltIn_Print_Area_5" localSheetId="2">#REF!</definedName>
    <definedName name="Excel_BuiltIn_Print_Area_5" localSheetId="3">#REF!</definedName>
    <definedName name="Excel_BuiltIn_Print_Area_5" localSheetId="10">#REF!</definedName>
    <definedName name="Excel_BuiltIn_Print_Area_5" localSheetId="21">#REF!</definedName>
    <definedName name="Excel_BuiltIn_Print_Area_5" localSheetId="19">#REF!</definedName>
    <definedName name="Excel_BuiltIn_Print_Area_5" localSheetId="20">#REF!</definedName>
    <definedName name="Excel_BuiltIn_Print_Area_5" localSheetId="9">#REF!</definedName>
    <definedName name="Excel_BuiltIn_Print_Area_5" localSheetId="22">#REF!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13">#REF!</definedName>
    <definedName name="Excel_BuiltIn_Print_Area_9" localSheetId="14">#REF!</definedName>
    <definedName name="Excel_BuiltIn_Print_Area_9" localSheetId="15">#REF!</definedName>
    <definedName name="Excel_BuiltIn_Print_Area_9" localSheetId="24">#REF!</definedName>
    <definedName name="Excel_BuiltIn_Print_Area_9" localSheetId="23">#REF!</definedName>
    <definedName name="Excel_BuiltIn_Print_Area_9" localSheetId="12">#REF!</definedName>
    <definedName name="Excel_BuiltIn_Print_Area_9" localSheetId="18">#REF!</definedName>
    <definedName name="Excel_BuiltIn_Print_Area_9" localSheetId="17">#REF!</definedName>
    <definedName name="Excel_BuiltIn_Print_Area_9" localSheetId="16">#REF!</definedName>
    <definedName name="Excel_BuiltIn_Print_Area_9" localSheetId="8">#REF!</definedName>
    <definedName name="Excel_BuiltIn_Print_Area_9" localSheetId="6">#REF!</definedName>
    <definedName name="Excel_BuiltIn_Print_Area_9" localSheetId="7">#REF!</definedName>
    <definedName name="Excel_BuiltIn_Print_Area_9" localSheetId="25">#REF!</definedName>
    <definedName name="Excel_BuiltIn_Print_Area_9" localSheetId="26">#REF!</definedName>
    <definedName name="Excel_BuiltIn_Print_Area_9" localSheetId="27">#REF!</definedName>
    <definedName name="Excel_BuiltIn_Print_Area_9" localSheetId="11">#REF!</definedName>
    <definedName name="Excel_BuiltIn_Print_Area_9" localSheetId="2">#REF!</definedName>
    <definedName name="Excel_BuiltIn_Print_Area_9" localSheetId="3">#REF!</definedName>
    <definedName name="Excel_BuiltIn_Print_Area_9" localSheetId="10">#REF!</definedName>
    <definedName name="Excel_BuiltIn_Print_Area_9" localSheetId="21">#REF!</definedName>
    <definedName name="Excel_BuiltIn_Print_Area_9" localSheetId="19">#REF!</definedName>
    <definedName name="Excel_BuiltIn_Print_Area_9" localSheetId="20">#REF!</definedName>
    <definedName name="Excel_BuiltIn_Print_Area_9" localSheetId="9">#REF!</definedName>
    <definedName name="Excel_BuiltIn_Print_Area_9" localSheetId="22">#REF!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13">'1500m'!$A$1:$P$69</definedName>
    <definedName name="_xlnm.Print_Area" localSheetId="14">'1500m.2'!$A$1:$P$63</definedName>
    <definedName name="_xlnm.Print_Area" localSheetId="15">'2000m.Yürüyüş'!$A$1:$P$63</definedName>
    <definedName name="_xlnm.Print_Area" localSheetId="24">'200M-Final'!$A$1:$P$73</definedName>
    <definedName name="_xlnm.Print_Area" localSheetId="23">'200M-Seçme'!$A$1:$Q$79</definedName>
    <definedName name="_xlnm.Print_Area" localSheetId="12">'400m'!$A$1:$P$71</definedName>
    <definedName name="_xlnm.Print_Area" localSheetId="18">'60M.Eng.Final'!$A$1:$P$47</definedName>
    <definedName name="_xlnm.Print_Area" localSheetId="17">'60M.Eng.Yarı Final'!$A$1:$P$47</definedName>
    <definedName name="_xlnm.Print_Area" localSheetId="16">'60M.Eng.Yarı Final '!$A$1:$P$67</definedName>
    <definedName name="_xlnm.Print_Area" localSheetId="8">'60M.Final'!$A$1:$P$47</definedName>
    <definedName name="_xlnm.Print_Area" localSheetId="4">'60M.Seçme'!$A$1:$P$67</definedName>
    <definedName name="_xlnm.Print_Area" localSheetId="5">'60M.SEÇME '!$A$1:$Q$67</definedName>
    <definedName name="_xlnm.Print_Area" localSheetId="6">'60M.SEÇME SONUÇ '!$A$1:$P$58</definedName>
    <definedName name="_xlnm.Print_Area" localSheetId="7">'60M.Yarı Final'!$A$1:$P$47</definedName>
    <definedName name="_xlnm.Print_Area" localSheetId="25">'800M'!$A$1:$P$71</definedName>
    <definedName name="_xlnm.Print_Area" localSheetId="26">'800M.'!$A$1:$Q$62</definedName>
    <definedName name="_xlnm.Print_Area" localSheetId="27">'800M.SONUÇ'!$A$1:$O$85</definedName>
    <definedName name="_xlnm.Print_Area" localSheetId="11">'Gülle'!$A$1:$O$49</definedName>
    <definedName name="_xlnm.Print_Area" localSheetId="2">'KAYIT LİSTESİ'!$A$1:$M$408</definedName>
    <definedName name="_xlnm.Print_Area" localSheetId="3">'LİSTE'!$A$1:$N$461</definedName>
    <definedName name="_xlnm.Print_Area" localSheetId="10">'Sırık'!$A$1:$BW$35</definedName>
    <definedName name="_xlnm.Print_Area" localSheetId="21">'Uzun Atlama Genel Sonuç '!$A$1:$O$49</definedName>
    <definedName name="_xlnm.Print_Area" localSheetId="19">'UZUN-A'!$A$1:$O$49</definedName>
    <definedName name="_xlnm.Print_Area" localSheetId="20">'UZUN-B'!$A$1:$O$49</definedName>
    <definedName name="_xlnm.Print_Area" localSheetId="9">'Üç Adım'!$A$1:$O$49</definedName>
    <definedName name="_xlnm.Print_Area" localSheetId="22">'YÜKSEK'!$A$1:$BQ$36</definedName>
    <definedName name="_xlnm.Print_Titles" localSheetId="2">'KAYIT LİSTESİ'!$1:$3</definedName>
    <definedName name="_xlnm.Print_Titles" localSheetId="3">'LİSTE'!$1:$3</definedName>
  </definedNames>
  <calcPr fullCalcOnLoad="1"/>
</workbook>
</file>

<file path=xl/sharedStrings.xml><?xml version="1.0" encoding="utf-8"?>
<sst xmlns="http://schemas.openxmlformats.org/spreadsheetml/2006/main" count="13067" uniqueCount="1358">
  <si>
    <t>Baş Hakem</t>
  </si>
  <si>
    <t>Lider</t>
  </si>
  <si>
    <t>Sekreter</t>
  </si>
  <si>
    <t>Hakem</t>
  </si>
  <si>
    <t>Müsabaka 
Direktörü</t>
  </si>
  <si>
    <t xml:space="preserve">Tarih-Saat </t>
  </si>
  <si>
    <t>SIRA NO</t>
  </si>
  <si>
    <t>ADI VE SOYADI</t>
  </si>
  <si>
    <t>SONUÇ</t>
  </si>
  <si>
    <t>SAAT</t>
  </si>
  <si>
    <t>BRANŞ</t>
  </si>
  <si>
    <t>Sıra No</t>
  </si>
  <si>
    <t>Doğum Tarihi</t>
  </si>
  <si>
    <t>Adı ve Soyadı</t>
  </si>
  <si>
    <t>Derece</t>
  </si>
  <si>
    <t>Puan</t>
  </si>
  <si>
    <t>1. SERİ</t>
  </si>
  <si>
    <t>2. SERİ</t>
  </si>
  <si>
    <t>3. SERİ</t>
  </si>
  <si>
    <t>Müsabakalar Direktörü</t>
  </si>
  <si>
    <t>İli-Kulübü</t>
  </si>
  <si>
    <t>YARIŞMA PROGRAMI</t>
  </si>
  <si>
    <t>DOĞUM TARİHİ</t>
  </si>
  <si>
    <t>A  T  L  A  M  A  L  A  R</t>
  </si>
  <si>
    <t>Müsabaka Direktörü</t>
  </si>
  <si>
    <t>İLİ-KULÜBÜ</t>
  </si>
  <si>
    <t>S.N.</t>
  </si>
  <si>
    <t>ADI SOYADI</t>
  </si>
  <si>
    <t>DERECE</t>
  </si>
  <si>
    <t>Seri Geliş</t>
  </si>
  <si>
    <t>SIRIK-1</t>
  </si>
  <si>
    <t>SIRIK-2</t>
  </si>
  <si>
    <t>SIRIK-3</t>
  </si>
  <si>
    <t>SIRIK-4</t>
  </si>
  <si>
    <t>SIRIK-5</t>
  </si>
  <si>
    <t>SIRIK-6</t>
  </si>
  <si>
    <t>SIRIK-7</t>
  </si>
  <si>
    <t>SIRIK-8</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</si>
  <si>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</si>
  <si>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</si>
  <si>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</si>
  <si>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</si>
  <si>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</si>
  <si>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</si>
  <si>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</si>
  <si>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</si>
  <si>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</si>
  <si>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</si>
  <si>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</si>
  <si>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</si>
  <si>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</si>
  <si>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</si>
  <si>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</si>
  <si>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</si>
  <si>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</si>
  <si>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4. SERİ</t>
  </si>
  <si>
    <t>5. SERİ</t>
  </si>
  <si>
    <t>6. SERİ</t>
  </si>
  <si>
    <t>İLİ</t>
  </si>
  <si>
    <t>7. SERİ</t>
  </si>
  <si>
    <t xml:space="preserve">Baraj Derecesi </t>
  </si>
  <si>
    <t>BARAJ DERECESİ</t>
  </si>
  <si>
    <t>EN İYİ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</si>
  <si>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</si>
  <si>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</si>
  <si>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</si>
  <si>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</si>
  <si>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</si>
  <si>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</si>
  <si>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</si>
  <si>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</si>
  <si>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</si>
  <si>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</si>
  <si>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</si>
  <si>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</si>
  <si>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</si>
  <si>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</si>
  <si>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</si>
  <si>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</si>
  <si>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</si>
  <si>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</si>
  <si>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400M-4-1</t>
  </si>
  <si>
    <t>400M-4-2</t>
  </si>
  <si>
    <t>400M-4-3</t>
  </si>
  <si>
    <t>400M-4-4</t>
  </si>
  <si>
    <t>400M-4-5</t>
  </si>
  <si>
    <t>400M-4-6</t>
  </si>
  <si>
    <t>400M-5-1</t>
  </si>
  <si>
    <t>400M-5-2</t>
  </si>
  <si>
    <t>400M-5-3</t>
  </si>
  <si>
    <t>400M-5-4</t>
  </si>
  <si>
    <t>400M-5-5</t>
  </si>
  <si>
    <t>400M-5-6</t>
  </si>
  <si>
    <t>400M-6-1</t>
  </si>
  <si>
    <t>400M-6-2</t>
  </si>
  <si>
    <t>400M-6-3</t>
  </si>
  <si>
    <t>400M-6-4</t>
  </si>
  <si>
    <t>400M-6-5</t>
  </si>
  <si>
    <t>400M-6-6</t>
  </si>
  <si>
    <t>400M-7-1</t>
  </si>
  <si>
    <t>400M-7-2</t>
  </si>
  <si>
    <t>400M-7-3</t>
  </si>
  <si>
    <t>400M-7-4</t>
  </si>
  <si>
    <t>400M-7-5</t>
  </si>
  <si>
    <t>400M-7-6</t>
  </si>
  <si>
    <t>UZUN</t>
  </si>
  <si>
    <t>YÜKSEK</t>
  </si>
  <si>
    <t>SIRIK-9</t>
  </si>
  <si>
    <t>SIRIK-10</t>
  </si>
  <si>
    <t>SIRIK-11</t>
  </si>
  <si>
    <t>SIRIK-12</t>
  </si>
  <si>
    <t>SIRIK-13</t>
  </si>
  <si>
    <t>SIRIK-14</t>
  </si>
  <si>
    <t>SIRIK-15</t>
  </si>
  <si>
    <t>SIRIK-16</t>
  </si>
  <si>
    <t>SIRIK-17</t>
  </si>
  <si>
    <t>SIRIK-18</t>
  </si>
  <si>
    <t>SIRIK-19</t>
  </si>
  <si>
    <t>SIRIK-20</t>
  </si>
  <si>
    <t>SIRIK-21</t>
  </si>
  <si>
    <t>SIRIK-22</t>
  </si>
  <si>
    <t>SIRIK-23</t>
  </si>
  <si>
    <t>SIRIK-24</t>
  </si>
  <si>
    <t>SIRIK-25</t>
  </si>
  <si>
    <t>SIRIK</t>
  </si>
  <si>
    <t>60M-1-1</t>
  </si>
  <si>
    <t>60M-1-2</t>
  </si>
  <si>
    <t>60M-1-3</t>
  </si>
  <si>
    <t>60M-1-4</t>
  </si>
  <si>
    <t>60M-1-5</t>
  </si>
  <si>
    <t>60M-1-6</t>
  </si>
  <si>
    <t>60M-2-1</t>
  </si>
  <si>
    <t>60M-2-2</t>
  </si>
  <si>
    <t>60M-2-3</t>
  </si>
  <si>
    <t>60M-2-4</t>
  </si>
  <si>
    <t>60M-2-5</t>
  </si>
  <si>
    <t>60M-2-6</t>
  </si>
  <si>
    <t>60M-3-1</t>
  </si>
  <si>
    <t>60M-3-2</t>
  </si>
  <si>
    <t>60M-3-3</t>
  </si>
  <si>
    <t>60M-3-4</t>
  </si>
  <si>
    <t>60M-3-5</t>
  </si>
  <si>
    <t>60M-3-6</t>
  </si>
  <si>
    <t>60M-4-1</t>
  </si>
  <si>
    <t>60M-4-2</t>
  </si>
  <si>
    <t>60M-4-3</t>
  </si>
  <si>
    <t>60M-4-4</t>
  </si>
  <si>
    <t>60M-4-5</t>
  </si>
  <si>
    <t>60M-4-6</t>
  </si>
  <si>
    <t>60M-5-1</t>
  </si>
  <si>
    <t>60M-5-2</t>
  </si>
  <si>
    <t>60M-5-3</t>
  </si>
  <si>
    <t>60M-5-4</t>
  </si>
  <si>
    <t>60M-5-5</t>
  </si>
  <si>
    <t>60M-5-6</t>
  </si>
  <si>
    <t>60M-6-1</t>
  </si>
  <si>
    <t>60M-6-2</t>
  </si>
  <si>
    <t>60M-6-3</t>
  </si>
  <si>
    <t>60M-6-4</t>
  </si>
  <si>
    <t>60M-6-5</t>
  </si>
  <si>
    <t>60M-6-6</t>
  </si>
  <si>
    <t>60M-7-1</t>
  </si>
  <si>
    <t>60M-7-2</t>
  </si>
  <si>
    <t>60M-7-3</t>
  </si>
  <si>
    <t>60M-7-4</t>
  </si>
  <si>
    <t>60M-7-5</t>
  </si>
  <si>
    <t>60M-7-6</t>
  </si>
  <si>
    <t>GÜLLE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</si>
  <si>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</si>
  <si>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</si>
  <si>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</si>
  <si>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</si>
  <si>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</si>
  <si>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</si>
  <si>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</si>
  <si>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</si>
  <si>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</si>
  <si>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</si>
  <si>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</si>
  <si>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</si>
  <si>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</si>
  <si>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</si>
  <si>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</si>
  <si>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</si>
  <si>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</si>
  <si>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</si>
  <si>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</si>
  <si>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</si>
  <si>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</si>
  <si>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</si>
  <si>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</si>
  <si>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</si>
  <si>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1500M-3-1</t>
  </si>
  <si>
    <t>1500M-3-2</t>
  </si>
  <si>
    <t>1500M-3-3</t>
  </si>
  <si>
    <t>1500M-3-4</t>
  </si>
  <si>
    <t>1500M-3-5</t>
  </si>
  <si>
    <t>1500M-3-6</t>
  </si>
  <si>
    <t>1500M-3-7</t>
  </si>
  <si>
    <t>1500M-3-8</t>
  </si>
  <si>
    <t>1500M-3-9</t>
  </si>
  <si>
    <t>1500M-3-10</t>
  </si>
  <si>
    <t>1500M-3-11</t>
  </si>
  <si>
    <t>1500M-3-12</t>
  </si>
  <si>
    <t>1500M-4-1</t>
  </si>
  <si>
    <t>1500M-4-2</t>
  </si>
  <si>
    <t>1500M-4-3</t>
  </si>
  <si>
    <t>1500M-4-4</t>
  </si>
  <si>
    <t>1500M-4-5</t>
  </si>
  <si>
    <t>1500M-4-6</t>
  </si>
  <si>
    <t>1500M-4-7</t>
  </si>
  <si>
    <t>1500M-4-8</t>
  </si>
  <si>
    <t>1500M-4-9</t>
  </si>
  <si>
    <t>1500M-4-10</t>
  </si>
  <si>
    <t>1500M-4-11</t>
  </si>
  <si>
    <t>1500M-4-12</t>
  </si>
  <si>
    <t>800M-1-1</t>
  </si>
  <si>
    <t>800M-1-2</t>
  </si>
  <si>
    <t>800M-1-3</t>
  </si>
  <si>
    <t>800M-1-4</t>
  </si>
  <si>
    <t>800M-1-5</t>
  </si>
  <si>
    <t>800M-1-6</t>
  </si>
  <si>
    <t>800M-2-1</t>
  </si>
  <si>
    <t>800M-2-2</t>
  </si>
  <si>
    <t>800M-2-3</t>
  </si>
  <si>
    <t>800M-2-4</t>
  </si>
  <si>
    <t>800M-2-5</t>
  </si>
  <si>
    <t>800M-2-6</t>
  </si>
  <si>
    <t>800M-3-1</t>
  </si>
  <si>
    <t>800M-3-2</t>
  </si>
  <si>
    <t>800M-3-3</t>
  </si>
  <si>
    <t>800M-3-4</t>
  </si>
  <si>
    <t>800M-3-5</t>
  </si>
  <si>
    <t>800M-3-6</t>
  </si>
  <si>
    <t>800M-4-1</t>
  </si>
  <si>
    <t>800M-4-2</t>
  </si>
  <si>
    <t>800M-4-3</t>
  </si>
  <si>
    <t>800M-4-4</t>
  </si>
  <si>
    <t>800M-4-5</t>
  </si>
  <si>
    <t>800M-4-6</t>
  </si>
  <si>
    <t>800M-5-1</t>
  </si>
  <si>
    <t>800M-5-2</t>
  </si>
  <si>
    <t>800M-5-3</t>
  </si>
  <si>
    <t>800M-5-4</t>
  </si>
  <si>
    <t>800M-5-5</t>
  </si>
  <si>
    <t>800M-5-6</t>
  </si>
  <si>
    <t>Sırıkla Atlama</t>
  </si>
  <si>
    <t>60 Metre Seçme</t>
  </si>
  <si>
    <t>400 Metre</t>
  </si>
  <si>
    <t>1500 Metre</t>
  </si>
  <si>
    <t>60 Metre Final</t>
  </si>
  <si>
    <t>Yüksek  Atlama</t>
  </si>
  <si>
    <t xml:space="preserve">60 Metre Engelli Seçme </t>
  </si>
  <si>
    <t>Üç Adım Atlama</t>
  </si>
  <si>
    <t>800 Metre</t>
  </si>
  <si>
    <t>60 Metre Engelli Final</t>
  </si>
  <si>
    <t>60 Metre Yarı Final</t>
  </si>
  <si>
    <t>60 Metre Engelli Yarı Final</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</si>
  <si>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</si>
  <si>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</si>
  <si>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</si>
  <si>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</si>
  <si>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</si>
  <si>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</si>
  <si>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</si>
  <si>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</si>
  <si>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</si>
  <si>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</si>
  <si>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</si>
  <si>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</si>
  <si>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</si>
  <si>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</si>
  <si>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</si>
  <si>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İSTANBUL</t>
  </si>
  <si>
    <t>Kayıt Listesi</t>
  </si>
  <si>
    <t>60M-2-7</t>
  </si>
  <si>
    <t>60M-2-8</t>
  </si>
  <si>
    <t>60M-3-7</t>
  </si>
  <si>
    <t>60M-3-8</t>
  </si>
  <si>
    <t>60M-4-7</t>
  </si>
  <si>
    <t>60M-4-8</t>
  </si>
  <si>
    <t>60M-5-7</t>
  </si>
  <si>
    <t>60M-5-8</t>
  </si>
  <si>
    <t>60M-6-7</t>
  </si>
  <si>
    <t>60M-6-8</t>
  </si>
  <si>
    <t>1.GÜN</t>
  </si>
  <si>
    <t>2.GÜN</t>
  </si>
  <si>
    <r>
      <t xml:space="preserve">Doğum Tarihi
</t>
    </r>
    <r>
      <rPr>
        <sz val="10"/>
        <color indexed="56"/>
        <rFont val="Cambria"/>
        <family val="1"/>
      </rPr>
      <t>Gün/Ay/Yıl</t>
    </r>
  </si>
  <si>
    <t>8. SERİ</t>
  </si>
  <si>
    <t>9. SERİ</t>
  </si>
  <si>
    <t>10. SERİ</t>
  </si>
  <si>
    <t>11. SERİ</t>
  </si>
  <si>
    <t>12. SERİ</t>
  </si>
  <si>
    <t>60M-7-7</t>
  </si>
  <si>
    <t>60M-7-8</t>
  </si>
  <si>
    <t>60M-8-1</t>
  </si>
  <si>
    <t>60M-8-2</t>
  </si>
  <si>
    <t>60M-8-3</t>
  </si>
  <si>
    <t>60M-8-4</t>
  </si>
  <si>
    <t>60M-8-5</t>
  </si>
  <si>
    <t>60M-8-6</t>
  </si>
  <si>
    <t>60M-8-7</t>
  </si>
  <si>
    <t>60M-8-8</t>
  </si>
  <si>
    <t>60M-9-1</t>
  </si>
  <si>
    <t>60M-9-2</t>
  </si>
  <si>
    <t>60M-9-3</t>
  </si>
  <si>
    <t>60M-9-4</t>
  </si>
  <si>
    <t>60M-9-5</t>
  </si>
  <si>
    <t>60M-9-6</t>
  </si>
  <si>
    <t>60M-9-7</t>
  </si>
  <si>
    <t>60M-9-8</t>
  </si>
  <si>
    <t>60M-10-1</t>
  </si>
  <si>
    <t>60M-10-2</t>
  </si>
  <si>
    <t>60M-10-3</t>
  </si>
  <si>
    <t>60M-10-4</t>
  </si>
  <si>
    <t>60M-10-5</t>
  </si>
  <si>
    <t>60M-10-6</t>
  </si>
  <si>
    <t>60M-10-7</t>
  </si>
  <si>
    <t>60M-10-8</t>
  </si>
  <si>
    <t>60M-11-1</t>
  </si>
  <si>
    <t>60M-11-2</t>
  </si>
  <si>
    <t>60M-11-3</t>
  </si>
  <si>
    <t>60M-11-4</t>
  </si>
  <si>
    <t>60M-11-5</t>
  </si>
  <si>
    <t>60M-11-6</t>
  </si>
  <si>
    <t>60M-11-7</t>
  </si>
  <si>
    <t>60M-11-8</t>
  </si>
  <si>
    <t>60M-12-1</t>
  </si>
  <si>
    <t>60M-12-2</t>
  </si>
  <si>
    <t>60M-12-3</t>
  </si>
  <si>
    <t>60M-12-4</t>
  </si>
  <si>
    <t>60M-12-5</t>
  </si>
  <si>
    <t>60M-12-6</t>
  </si>
  <si>
    <t>60M-12-7</t>
  </si>
  <si>
    <t>60M-12-8</t>
  </si>
  <si>
    <t>Baraj Derecesi :</t>
  </si>
  <si>
    <t>Tarih-Saat :</t>
  </si>
  <si>
    <t>Rekor :</t>
  </si>
  <si>
    <t>Ara Derece</t>
  </si>
  <si>
    <t>Tarih-Saat  :</t>
  </si>
  <si>
    <t>Rekor  :</t>
  </si>
  <si>
    <t>Yarışma :</t>
  </si>
  <si>
    <t xml:space="preserve">Kategori :      </t>
  </si>
  <si>
    <t xml:space="preserve">Kategori : </t>
  </si>
  <si>
    <r>
      <t xml:space="preserve">DOĞUM TARİHİ
</t>
    </r>
    <r>
      <rPr>
        <sz val="8"/>
        <color indexed="56"/>
        <rFont val="Cambria"/>
        <family val="1"/>
      </rPr>
      <t>Gün/Ay/Yıl</t>
    </r>
  </si>
  <si>
    <t>Üçadım-1</t>
  </si>
  <si>
    <t>Üçadım-2</t>
  </si>
  <si>
    <t>Üçadım-3</t>
  </si>
  <si>
    <t>Üçadım-4</t>
  </si>
  <si>
    <t>Üçadım-5</t>
  </si>
  <si>
    <t>Üçadım-6</t>
  </si>
  <si>
    <t>Üçadım-7</t>
  </si>
  <si>
    <t>Üçadım-8</t>
  </si>
  <si>
    <t>Üçadım-9</t>
  </si>
  <si>
    <t>Üçadım-10</t>
  </si>
  <si>
    <t>Üçadım-11</t>
  </si>
  <si>
    <t>Üçadım-12</t>
  </si>
  <si>
    <t>Üçadım-13</t>
  </si>
  <si>
    <t>Üçadım-14</t>
  </si>
  <si>
    <t>Üçadım-15</t>
  </si>
  <si>
    <t>Üçadım-16</t>
  </si>
  <si>
    <t>Üçadım-17</t>
  </si>
  <si>
    <t>Üçadım-18</t>
  </si>
  <si>
    <t>Üçadım-19</t>
  </si>
  <si>
    <t>Üçadım-20</t>
  </si>
  <si>
    <t>Üçadım-21</t>
  </si>
  <si>
    <t>Üçadım-24</t>
  </si>
  <si>
    <t>Üçadım-25</t>
  </si>
  <si>
    <t>Üçadım-26</t>
  </si>
  <si>
    <t>Üçadım-27</t>
  </si>
  <si>
    <t>Üçadım-28</t>
  </si>
  <si>
    <t>Üçadım-29</t>
  </si>
  <si>
    <t>Üçadım-30</t>
  </si>
  <si>
    <t>Üçadım-31</t>
  </si>
  <si>
    <t>Üçadım-32</t>
  </si>
  <si>
    <t>Üçadım-33</t>
  </si>
  <si>
    <t>Üçadım-34</t>
  </si>
  <si>
    <t>Üçadım-35</t>
  </si>
  <si>
    <t>Üçadım-36</t>
  </si>
  <si>
    <t>Üçadım-37</t>
  </si>
  <si>
    <t>Üçadım-38</t>
  </si>
  <si>
    <t>Üçadım-39</t>
  </si>
  <si>
    <t>Üçadım-40</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</si>
  <si>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</si>
  <si>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</si>
  <si>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</si>
  <si>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</si>
  <si>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</si>
  <si>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</si>
  <si>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</si>
  <si>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</si>
  <si>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</si>
  <si>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</si>
  <si>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</si>
  <si>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</si>
  <si>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</si>
  <si>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</si>
  <si>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</si>
  <si>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</si>
  <si>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</si>
  <si>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</si>
  <si>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</si>
  <si>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</si>
  <si>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Gülle-21</t>
  </si>
  <si>
    <t>Gülle-22</t>
  </si>
  <si>
    <t>Gülle-23</t>
  </si>
  <si>
    <t>Gülle-24</t>
  </si>
  <si>
    <t>Gülle-25</t>
  </si>
  <si>
    <t>Gülle-26</t>
  </si>
  <si>
    <t>Gülle-27</t>
  </si>
  <si>
    <t>Gülle-28</t>
  </si>
  <si>
    <t>Gülle-29</t>
  </si>
  <si>
    <t>Gülle-30</t>
  </si>
  <si>
    <t>Gülle-31</t>
  </si>
  <si>
    <t>Gülle-32</t>
  </si>
  <si>
    <t>Gülle-33</t>
  </si>
  <si>
    <t>Gülle-34</t>
  </si>
  <si>
    <t>Gülle-35</t>
  </si>
  <si>
    <t>Gülle-36</t>
  </si>
  <si>
    <t>Gülle-37</t>
  </si>
  <si>
    <t>Gülle-38</t>
  </si>
  <si>
    <t>Gülle-39</t>
  </si>
  <si>
    <t>Gülle-40</t>
  </si>
  <si>
    <t>Gülle Atma</t>
  </si>
  <si>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</si>
  <si>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</si>
  <si>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</si>
  <si>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</si>
  <si>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</si>
  <si>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</si>
  <si>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</si>
  <si>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</si>
  <si>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</si>
  <si>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</si>
  <si>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</si>
  <si>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</si>
  <si>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</si>
  <si>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</si>
  <si>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400M-8-1</t>
  </si>
  <si>
    <t>400M-8-2</t>
  </si>
  <si>
    <t>400M-8-3</t>
  </si>
  <si>
    <t>400M-8-4</t>
  </si>
  <si>
    <t>400M-8-5</t>
  </si>
  <si>
    <t>400M-8-6</t>
  </si>
  <si>
    <t>ÜÇADIM</t>
  </si>
  <si>
    <t>TC NO</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</si>
  <si>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</si>
  <si>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</si>
  <si>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</si>
  <si>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</si>
  <si>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</si>
  <si>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</si>
  <si>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</si>
  <si>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</si>
  <si>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</si>
  <si>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</si>
  <si>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</si>
  <si>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</si>
  <si>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</si>
  <si>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</si>
  <si>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</si>
  <si>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</si>
  <si>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</si>
  <si>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</si>
  <si>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</si>
  <si>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</si>
  <si>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</si>
  <si>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</si>
  <si>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</si>
  <si>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</si>
  <si>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60M.ENG.-4-1</t>
  </si>
  <si>
    <t>60M.ENG.-4-2</t>
  </si>
  <si>
    <t>60M.ENG.-4-3</t>
  </si>
  <si>
    <t>60M.ENG.-4-4</t>
  </si>
  <si>
    <t>60M.ENG.-4-5</t>
  </si>
  <si>
    <t>60M.ENG.-4-6</t>
  </si>
  <si>
    <t>60M.ENG.-4-7</t>
  </si>
  <si>
    <t>60M.ENG.-4-8</t>
  </si>
  <si>
    <t>60M.ENG.-5-1</t>
  </si>
  <si>
    <t>60M.ENG.-5-2</t>
  </si>
  <si>
    <t>60M.ENG.-5-3</t>
  </si>
  <si>
    <t>60M.ENG.-5-4</t>
  </si>
  <si>
    <t>60M.ENG.-5-5</t>
  </si>
  <si>
    <t>60M.ENG.-5-6</t>
  </si>
  <si>
    <t>60M.ENG.-5-7</t>
  </si>
  <si>
    <t>60M.ENG.-5-8</t>
  </si>
  <si>
    <t>60M.ENG.-6-1</t>
  </si>
  <si>
    <t>60M.ENG.-6-2</t>
  </si>
  <si>
    <t>60M.ENG.-6-3</t>
  </si>
  <si>
    <t>60M.ENG.-6-4</t>
  </si>
  <si>
    <t>60M.ENG.-6-5</t>
  </si>
  <si>
    <t>60M.ENG.-6-6</t>
  </si>
  <si>
    <t>60M.ENG.-6-7</t>
  </si>
  <si>
    <t>60M.ENG.-6-8</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</si>
  <si>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</si>
  <si>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</si>
  <si>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</si>
  <si>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</si>
  <si>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</si>
  <si>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</si>
  <si>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</si>
  <si>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</si>
  <si>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</si>
  <si>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</si>
  <si>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</si>
  <si>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</si>
  <si>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</si>
  <si>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</si>
  <si>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</si>
  <si>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</si>
  <si>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</si>
  <si>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</si>
  <si>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</si>
  <si>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</si>
  <si>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Yüksek-21</t>
  </si>
  <si>
    <t>Yüksek-22</t>
  </si>
  <si>
    <t>Yüksek-23</t>
  </si>
  <si>
    <t>Yüksek-24</t>
  </si>
  <si>
    <t>Yüksek-25</t>
  </si>
  <si>
    <t>800M-6-1</t>
  </si>
  <si>
    <t>800M-6-2</t>
  </si>
  <si>
    <t>800M-6-3</t>
  </si>
  <si>
    <t>800M-6-4</t>
  </si>
  <si>
    <t>800M-6-5</t>
  </si>
  <si>
    <t>800M-6-6</t>
  </si>
  <si>
    <t>800M-7-1</t>
  </si>
  <si>
    <t>800M-7-2</t>
  </si>
  <si>
    <t>800M-7-3</t>
  </si>
  <si>
    <t>800M-7-4</t>
  </si>
  <si>
    <t>800M-7-5</t>
  </si>
  <si>
    <t>800M-7-6</t>
  </si>
  <si>
    <t>800M-8-1</t>
  </si>
  <si>
    <t>800M-8-2</t>
  </si>
  <si>
    <t>800M-8-3</t>
  </si>
  <si>
    <t>800M-8-4</t>
  </si>
  <si>
    <t>800M-8-5</t>
  </si>
  <si>
    <t>800M-8-6</t>
  </si>
  <si>
    <r>
      <rPr>
        <b/>
        <sz val="9"/>
        <color indexed="9"/>
        <rFont val="Cambria"/>
        <family val="1"/>
      </rPr>
      <t>Rüzgar</t>
    </r>
    <r>
      <rPr>
        <b/>
        <sz val="9"/>
        <color indexed="8"/>
        <rFont val="Cambria"/>
        <family val="1"/>
      </rPr>
      <t xml:space="preserve">
ATMA KG.</t>
    </r>
  </si>
  <si>
    <t>Salon</t>
  </si>
  <si>
    <t>60M.SEÇME</t>
  </si>
  <si>
    <t>60 Metre</t>
  </si>
  <si>
    <t>60M.YARI FİNAL</t>
  </si>
  <si>
    <t>60M.FİNAL</t>
  </si>
  <si>
    <t>400M</t>
  </si>
  <si>
    <t>1500M</t>
  </si>
  <si>
    <t>60M.ENG.</t>
  </si>
  <si>
    <t>60M.ENGEL SEÇME</t>
  </si>
  <si>
    <t>60M.ENGEL FİNAL</t>
  </si>
  <si>
    <t>800METRE</t>
  </si>
  <si>
    <t>800M</t>
  </si>
  <si>
    <t>Kilogram :</t>
  </si>
  <si>
    <t>GÜLLE ATMA</t>
  </si>
  <si>
    <t>KATEGORİ</t>
  </si>
  <si>
    <t>YARIŞACAĞI 
I-BRANŞ</t>
  </si>
  <si>
    <t>SERİ</t>
  </si>
  <si>
    <t>KULVAR</t>
  </si>
  <si>
    <t>ATMA-ATLAMA SIRASI</t>
  </si>
  <si>
    <t>YARIŞACAĞI 
II-BRANŞ</t>
  </si>
  <si>
    <t>YARIŞACAĞI 
III-BRANŞ</t>
  </si>
  <si>
    <t>YARIŞACAĞI 
BRANŞ</t>
  </si>
  <si>
    <t>Yıldız Kızlar</t>
  </si>
  <si>
    <t>19-20 Ocak 2013</t>
  </si>
  <si>
    <t>19 Ocak 2013 - 10.00</t>
  </si>
  <si>
    <t>20 Ocak 2013 - 10.00</t>
  </si>
  <si>
    <t>2000 Metre Yürüyüş</t>
  </si>
  <si>
    <t>8.24 / 8.1</t>
  </si>
  <si>
    <t>10.80m</t>
  </si>
  <si>
    <t>2.80m</t>
  </si>
  <si>
    <t>11.00m(3kg)</t>
  </si>
  <si>
    <t>62.54 / 62.4</t>
  </si>
  <si>
    <t>5:00.14/5:00.0</t>
  </si>
  <si>
    <t>İlk Üç</t>
  </si>
  <si>
    <t>-</t>
  </si>
  <si>
    <t>9.84 / 9.7</t>
  </si>
  <si>
    <t>5.15m</t>
  </si>
  <si>
    <t>1.55m</t>
  </si>
  <si>
    <t>27.54</t>
  </si>
  <si>
    <t>2:23.14/2:23.0</t>
  </si>
  <si>
    <t>200M</t>
  </si>
  <si>
    <t>3 Kg.</t>
  </si>
  <si>
    <t>2000M.Y.-1-6</t>
  </si>
  <si>
    <t>2000M.Y.-1-1</t>
  </si>
  <si>
    <t>2000M.Y.-1-2</t>
  </si>
  <si>
    <t>2000M.Y.-1-3</t>
  </si>
  <si>
    <t>2000M.Y.-1-4</t>
  </si>
  <si>
    <t>2000M.Y.-1-5</t>
  </si>
  <si>
    <t>2000M.Y.-1-7</t>
  </si>
  <si>
    <t>2000M.Y.-1-8</t>
  </si>
  <si>
    <t>2000M.Y.-1-9</t>
  </si>
  <si>
    <t>2000M.Y.-1-10</t>
  </si>
  <si>
    <t>2000M.Y.-1-11</t>
  </si>
  <si>
    <t>2000M.Y.-1-12</t>
  </si>
  <si>
    <t>2000M.Y.-2-1</t>
  </si>
  <si>
    <t>2000M.Y.-2-2</t>
  </si>
  <si>
    <t>2000M.Y.-2-3</t>
  </si>
  <si>
    <t>2000M.Y.-2-4</t>
  </si>
  <si>
    <t>2000M.Y.-2-5</t>
  </si>
  <si>
    <t>2000M.Y.-2-6</t>
  </si>
  <si>
    <t>2000M.Y.-2-7</t>
  </si>
  <si>
    <t>2000M.Y.-2-8</t>
  </si>
  <si>
    <t>2000M.Y.-2-9</t>
  </si>
  <si>
    <t>2000M.Y.-2-10</t>
  </si>
  <si>
    <t>2000M.Y.-2-11</t>
  </si>
  <si>
    <t>2000M.Y.-2-12</t>
  </si>
  <si>
    <t>2000M.Y.-3-1</t>
  </si>
  <si>
    <t>2000M.Y.-3-2</t>
  </si>
  <si>
    <t>2000M.Y.-3-3</t>
  </si>
  <si>
    <t>2000M.Y.-3-4</t>
  </si>
  <si>
    <t>2000M.Y.-3-5</t>
  </si>
  <si>
    <t>2000M.Y.-3-6</t>
  </si>
  <si>
    <t>2000M.Y.-3-7</t>
  </si>
  <si>
    <t>2000M.Y.-3-8</t>
  </si>
  <si>
    <t>2000M.Y.-3-9</t>
  </si>
  <si>
    <t>2000M.Y.-3-10</t>
  </si>
  <si>
    <t>2000M.Y.-3-11</t>
  </si>
  <si>
    <t>2000M.Y.-3-12</t>
  </si>
  <si>
    <t>2000M.Y.-4-1</t>
  </si>
  <si>
    <t>2000M.Y.-4-2</t>
  </si>
  <si>
    <t>2000M.Y.-4-3</t>
  </si>
  <si>
    <t>2000M.Y.-4-4</t>
  </si>
  <si>
    <t>2000M.Y.-4-5</t>
  </si>
  <si>
    <t>2000M.Y.-4-6</t>
  </si>
  <si>
    <t>2000M.Y.-4-7</t>
  </si>
  <si>
    <t>2000M.Y.-4-8</t>
  </si>
  <si>
    <t>2000M.Y.-4-9</t>
  </si>
  <si>
    <t>2000M.Y.-4-10</t>
  </si>
  <si>
    <t>2000M.Y.-4-11</t>
  </si>
  <si>
    <t>2000M.Y.-4-12</t>
  </si>
  <si>
    <t>2000METRE YÜRÜYÜŞ</t>
  </si>
  <si>
    <t>2000M.YÜRÜYÜŞ</t>
  </si>
  <si>
    <t>200METRE</t>
  </si>
  <si>
    <t>Y.KIZ</t>
  </si>
  <si>
    <t>Cemre Ünal  7.86</t>
  </si>
  <si>
    <t>Esra Emiroğlu 12.44</t>
  </si>
  <si>
    <t>Buse Arıkazan 4.00</t>
  </si>
  <si>
    <t>Emel Dereli 3 kg. 19.40</t>
  </si>
  <si>
    <t>Özge Gürler 56.58</t>
  </si>
  <si>
    <t>Aslı Arık 4:32.66</t>
  </si>
  <si>
    <t>Pınar Aday  8.62</t>
  </si>
  <si>
    <t>Pınar Aday  5.87</t>
  </si>
  <si>
    <t>Gülsüm Durak  1.81</t>
  </si>
  <si>
    <t>Yudum İliksiz 26.22</t>
  </si>
  <si>
    <t>Hatice Ünzir 2:13.26</t>
  </si>
  <si>
    <t>Türkiye Yıldızlar Salon Şampiyonası</t>
  </si>
  <si>
    <t>1</t>
  </si>
  <si>
    <t>2</t>
  </si>
  <si>
    <t>3</t>
  </si>
  <si>
    <t>4</t>
  </si>
  <si>
    <t>5</t>
  </si>
  <si>
    <t>6</t>
  </si>
  <si>
    <t>19 Ocak 2013 - 14.00</t>
  </si>
  <si>
    <t>19 Ocak 2013 - 14.30</t>
  </si>
  <si>
    <t>19 Ocak 2013 - 14.45</t>
  </si>
  <si>
    <t>19 Ocak 2013 - 15.15</t>
  </si>
  <si>
    <t>19 Ocak 2013 - 15.40</t>
  </si>
  <si>
    <t>19 Ocak 2013 - 17.20</t>
  </si>
  <si>
    <t>19 Ocak 2013 - 17.40</t>
  </si>
  <si>
    <t>19 Ocak 2013 - 18.00</t>
  </si>
  <si>
    <t>200 Metre Seçme</t>
  </si>
  <si>
    <t>200 Metre Final</t>
  </si>
  <si>
    <t>20 Ocak 2013 - 14.30</t>
  </si>
  <si>
    <t>Uzun Atlama-A</t>
  </si>
  <si>
    <t>Uzun Atlama-B</t>
  </si>
  <si>
    <t>20 Ocak 2013 - 15.25</t>
  </si>
  <si>
    <t>20 Ocak 2013 - 15.45</t>
  </si>
  <si>
    <t>20 Ocak 2013 - 17:00</t>
  </si>
  <si>
    <t>20 Ocak 2013 - 17.00</t>
  </si>
  <si>
    <t>20 Ocak 2013 - 17.25</t>
  </si>
  <si>
    <t>20 Ocak 2013 - 17.45</t>
  </si>
  <si>
    <t>A</t>
  </si>
  <si>
    <t>B</t>
  </si>
  <si>
    <t>UZUN-A-1</t>
  </si>
  <si>
    <t>UZUN-A-2</t>
  </si>
  <si>
    <t>UZUN-A-3</t>
  </si>
  <si>
    <t>UZUN-A-4</t>
  </si>
  <si>
    <t>UZUN-A-5</t>
  </si>
  <si>
    <t>UZUN-A-6</t>
  </si>
  <si>
    <t>UZUN-A-7</t>
  </si>
  <si>
    <t>UZUN-A-8</t>
  </si>
  <si>
    <t>UZUN-A-9</t>
  </si>
  <si>
    <t>UZUN-A-10</t>
  </si>
  <si>
    <t>UZUN-A-11</t>
  </si>
  <si>
    <t>UZUN-A-12</t>
  </si>
  <si>
    <t>UZUN-A-13</t>
  </si>
  <si>
    <t>UZUN-A-14</t>
  </si>
  <si>
    <t>UZUN-A-15</t>
  </si>
  <si>
    <t>UZUN-A-16</t>
  </si>
  <si>
    <t>UZUN-A-17</t>
  </si>
  <si>
    <t>UZUN-A-18</t>
  </si>
  <si>
    <t>UZUN-A-19</t>
  </si>
  <si>
    <t>UZUN-A-20</t>
  </si>
  <si>
    <t>UZUN-A-21</t>
  </si>
  <si>
    <t>UZUN-A-22</t>
  </si>
  <si>
    <t>UZUN-A-23</t>
  </si>
  <si>
    <t>UZUN-A-24</t>
  </si>
  <si>
    <t>UZUN-A-25</t>
  </si>
  <si>
    <t>UZUN-A-26</t>
  </si>
  <si>
    <t>UZUN-A-27</t>
  </si>
  <si>
    <t>UZUN-A-28</t>
  </si>
  <si>
    <t>UZUN-A-29</t>
  </si>
  <si>
    <t>UZUN-A-30</t>
  </si>
  <si>
    <t>UZUN-A-31</t>
  </si>
  <si>
    <t>UZUN-A-32</t>
  </si>
  <si>
    <t>UZUN-A-33</t>
  </si>
  <si>
    <t>UZUN-A-34</t>
  </si>
  <si>
    <t>UZUN-A-35</t>
  </si>
  <si>
    <t>UZUN-A-36</t>
  </si>
  <si>
    <t>UZUN-A-37</t>
  </si>
  <si>
    <t>UZUN-A-38</t>
  </si>
  <si>
    <t>UZUN-A-39</t>
  </si>
  <si>
    <t>UZUN-A-40</t>
  </si>
  <si>
    <t>UZUN-B-1</t>
  </si>
  <si>
    <t>UZUN-B-2</t>
  </si>
  <si>
    <t>UZUN-B-3</t>
  </si>
  <si>
    <t>UZUN-B-4</t>
  </si>
  <si>
    <t>UZUN-B-5</t>
  </si>
  <si>
    <t>UZUN-B-6</t>
  </si>
  <si>
    <t>UZUN-B-7</t>
  </si>
  <si>
    <t>UZUN-B-8</t>
  </si>
  <si>
    <t>UZUN-B-9</t>
  </si>
  <si>
    <t>UZUN-B-10</t>
  </si>
  <si>
    <t>UZUN-B-11</t>
  </si>
  <si>
    <t>UZUN-B-12</t>
  </si>
  <si>
    <t>UZUN-B-13</t>
  </si>
  <si>
    <t>UZUN-B-14</t>
  </si>
  <si>
    <t>UZUN-B-15</t>
  </si>
  <si>
    <t>UZUN-B-16</t>
  </si>
  <si>
    <t>UZUN-B-17</t>
  </si>
  <si>
    <t>UZUN-B-18</t>
  </si>
  <si>
    <t>UZUN-B-19</t>
  </si>
  <si>
    <t>UZUN-B-20</t>
  </si>
  <si>
    <t>UZUN-B-21</t>
  </si>
  <si>
    <t>UZUN-B-22</t>
  </si>
  <si>
    <t>UZUN-B-23</t>
  </si>
  <si>
    <t>UZUN-B-24</t>
  </si>
  <si>
    <t>UZUN-B-25</t>
  </si>
  <si>
    <t>UZUN-B-26</t>
  </si>
  <si>
    <t>UZUN-B-27</t>
  </si>
  <si>
    <t>UZUN-B-28</t>
  </si>
  <si>
    <t>UZUN-B-29</t>
  </si>
  <si>
    <t>UZUN-B-30</t>
  </si>
  <si>
    <t>UZUN-B-31</t>
  </si>
  <si>
    <t>UZUN-B-32</t>
  </si>
  <si>
    <t>UZUN-B-33</t>
  </si>
  <si>
    <t>UZUN-B-34</t>
  </si>
  <si>
    <t>UZUN-B-35</t>
  </si>
  <si>
    <t>UZUN-B-36</t>
  </si>
  <si>
    <t>UZUN-B-37</t>
  </si>
  <si>
    <t>UZUN-B-38</t>
  </si>
  <si>
    <t>UZUN-B-39</t>
  </si>
  <si>
    <t>UZUN-B-40</t>
  </si>
  <si>
    <t>7</t>
  </si>
  <si>
    <t>8</t>
  </si>
  <si>
    <t>9</t>
  </si>
  <si>
    <t>10</t>
  </si>
  <si>
    <t>200M-1-1</t>
  </si>
  <si>
    <t>200M-1-2</t>
  </si>
  <si>
    <t>200M-1-3</t>
  </si>
  <si>
    <t>200M-1-4</t>
  </si>
  <si>
    <t>200M-1-5</t>
  </si>
  <si>
    <t>200M-1-6</t>
  </si>
  <si>
    <t>200M-2-1</t>
  </si>
  <si>
    <t>200M-2-2</t>
  </si>
  <si>
    <t>200M-2-3</t>
  </si>
  <si>
    <t>200M-2-4</t>
  </si>
  <si>
    <t>200M-2-5</t>
  </si>
  <si>
    <t>200M-2-6</t>
  </si>
  <si>
    <t>200M-3-1</t>
  </si>
  <si>
    <t>200M-3-2</t>
  </si>
  <si>
    <t>200M-3-3</t>
  </si>
  <si>
    <t>200M-3-4</t>
  </si>
  <si>
    <t>200M-3-5</t>
  </si>
  <si>
    <t>200M-3-6</t>
  </si>
  <si>
    <t>200M-4-1</t>
  </si>
  <si>
    <t>200M-4-2</t>
  </si>
  <si>
    <t>200M-4-3</t>
  </si>
  <si>
    <t>200M-4-4</t>
  </si>
  <si>
    <t>200M-4-5</t>
  </si>
  <si>
    <t>200M-4-6</t>
  </si>
  <si>
    <t>200M-5-1</t>
  </si>
  <si>
    <t>200M-5-2</t>
  </si>
  <si>
    <t>200M-5-3</t>
  </si>
  <si>
    <t>200M-5-4</t>
  </si>
  <si>
    <t>200M-5-5</t>
  </si>
  <si>
    <t>200M-5-6</t>
  </si>
  <si>
    <t>200M-6-1</t>
  </si>
  <si>
    <t>200M-6-2</t>
  </si>
  <si>
    <t>200M-6-3</t>
  </si>
  <si>
    <t>200M-6-4</t>
  </si>
  <si>
    <t>200M-6-5</t>
  </si>
  <si>
    <t>200M-6-6</t>
  </si>
  <si>
    <t>200M-7-1</t>
  </si>
  <si>
    <t>200M-7-2</t>
  </si>
  <si>
    <t>200M-7-3</t>
  </si>
  <si>
    <t>200M-7-4</t>
  </si>
  <si>
    <t>200M-7-5</t>
  </si>
  <si>
    <t>200M-7-6</t>
  </si>
  <si>
    <t>200M-8-1</t>
  </si>
  <si>
    <t>200M-8-2</t>
  </si>
  <si>
    <t>200M-8-3</t>
  </si>
  <si>
    <t>200M-8-4</t>
  </si>
  <si>
    <t>200M-8-5</t>
  </si>
  <si>
    <t>200M-8-6</t>
  </si>
  <si>
    <t>11</t>
  </si>
  <si>
    <t>T.DIŞI</t>
  </si>
  <si>
    <t>YETER DELİBAŞ</t>
  </si>
  <si>
    <t>ADANA</t>
  </si>
  <si>
    <t>ŞEYMA GÖKSU</t>
  </si>
  <si>
    <t>ROJDA DOLAŞIR</t>
  </si>
  <si>
    <t>DİLAN BAYRAM</t>
  </si>
  <si>
    <t>GAMZE ŞİMŞEK</t>
  </si>
  <si>
    <t>DEMET PARLAK</t>
  </si>
  <si>
    <t>ZEYNEP AKKURT</t>
  </si>
  <si>
    <t>GÜLŞEN YILDIRIM</t>
  </si>
  <si>
    <t>EMİNE GÖKÇEOĞLU</t>
  </si>
  <si>
    <t>HATİCE DEDE</t>
  </si>
  <si>
    <t>AKSARAY</t>
  </si>
  <si>
    <t>HUMEYRA NALCAKAR</t>
  </si>
  <si>
    <t>ANKARA</t>
  </si>
  <si>
    <t>EZGI KARAPINAR</t>
  </si>
  <si>
    <t>ŞEYMA GÜL</t>
  </si>
  <si>
    <t>SELVA PINAR AKÇA</t>
  </si>
  <si>
    <t>DİLARA AYBAZ</t>
  </si>
  <si>
    <t>H. GİZEM DEMİREL</t>
  </si>
  <si>
    <t>BURCU ERDEMİR</t>
  </si>
  <si>
    <t>AYDIN</t>
  </si>
  <si>
    <t>CANAN TATLI</t>
  </si>
  <si>
    <t>AYNUR DEMİRCAN</t>
  </si>
  <si>
    <t>GÜRCAN KARDELEN ERDİNÇ</t>
  </si>
  <si>
    <t>BALIKESİR</t>
  </si>
  <si>
    <t>AYŞE SENA ŞAFAK</t>
  </si>
  <si>
    <t>KADRİYE ÇARIKDİKEN</t>
  </si>
  <si>
    <t xml:space="preserve">NAZLI DENİZ </t>
  </si>
  <si>
    <t>GAMZE ÇELİKANAT</t>
  </si>
  <si>
    <t>SEVAL DELİGÖZ</t>
  </si>
  <si>
    <t>GÜLİSTAN DENİZOĞLU</t>
  </si>
  <si>
    <t>NAZMİYE OCAK</t>
  </si>
  <si>
    <t>BÜŞRA GELMEZ</t>
  </si>
  <si>
    <t>ZEYNEP METE</t>
  </si>
  <si>
    <t>BOLU</t>
  </si>
  <si>
    <t>SEMRA KÖK</t>
  </si>
  <si>
    <t>BÜŞRA ŞENOL</t>
  </si>
  <si>
    <t>BURDUR</t>
  </si>
  <si>
    <t>ÖZLEM BALKIÇ</t>
  </si>
  <si>
    <t>YASEMİN ZENGİN</t>
  </si>
  <si>
    <t>SEDANUR ŞAHİN</t>
  </si>
  <si>
    <t>BURSA</t>
  </si>
  <si>
    <t>ÖZLEM KAHRAMAN</t>
  </si>
  <si>
    <t>ALMİLA NİSA GÜNEŞ</t>
  </si>
  <si>
    <t>DEMET ZEYBEK</t>
  </si>
  <si>
    <t>MERYEM ÇANAKÇI</t>
  </si>
  <si>
    <t>EDA DAŞTAN</t>
  </si>
  <si>
    <t>DERYA KARA</t>
  </si>
  <si>
    <t>AYPERİ ŞALKAMCI</t>
  </si>
  <si>
    <t>RUMEYSA EFE</t>
  </si>
  <si>
    <t>HATİCE ÖZÜREK</t>
  </si>
  <si>
    <t>TUBA YENİ</t>
  </si>
  <si>
    <t>ARZU İPER</t>
  </si>
  <si>
    <t>CANAN KILIÇ</t>
  </si>
  <si>
    <t>ZEHRA TUNCER</t>
  </si>
  <si>
    <t>SONGÜL KONAK</t>
  </si>
  <si>
    <t>MELEK ZÜBEYDE ŞAHİNOGLU</t>
  </si>
  <si>
    <t>MİRAÇ ÇINARLI</t>
  </si>
  <si>
    <t>SERAY ŞENTÜRK</t>
  </si>
  <si>
    <t>ÇİĞDEM ÇALIŞKAN</t>
  </si>
  <si>
    <t>MERVE KARADENİZ</t>
  </si>
  <si>
    <t>GİZEM GÜL ŞİMŞEK</t>
  </si>
  <si>
    <t>GİZEM YILMAZ</t>
  </si>
  <si>
    <t>CANSU GÖKTAŞ</t>
  </si>
  <si>
    <t>HALENUR ATAK</t>
  </si>
  <si>
    <t xml:space="preserve">ELİF ÇETİN </t>
  </si>
  <si>
    <t>DENİZLİ</t>
  </si>
  <si>
    <t xml:space="preserve">AYSEL BOZKAYA </t>
  </si>
  <si>
    <t>JALE BAŞAK</t>
  </si>
  <si>
    <t>EDİRNE</t>
  </si>
  <si>
    <t xml:space="preserve">SİMAY NUR ERGİN </t>
  </si>
  <si>
    <t>01.01.200</t>
  </si>
  <si>
    <t>CEYHAN SİNGER</t>
  </si>
  <si>
    <t>AYŞE BURCU SEVİM</t>
  </si>
  <si>
    <t>ELAZIĞ</t>
  </si>
  <si>
    <t>GÜLSÜM AYDIN</t>
  </si>
  <si>
    <t>BETÜL GÜLENGÜL</t>
  </si>
  <si>
    <t>SERAP DAĞ</t>
  </si>
  <si>
    <t>ŞERİFE SALBAŞ</t>
  </si>
  <si>
    <t>AYTEN OTÇU</t>
  </si>
  <si>
    <t>FİLİZ ARSLAN</t>
  </si>
  <si>
    <t>ERZURUM</t>
  </si>
  <si>
    <t>01.17.1997</t>
  </si>
  <si>
    <t>SONGÜL ARSLAN</t>
  </si>
  <si>
    <t xml:space="preserve"> 20.02.1999</t>
  </si>
  <si>
    <t xml:space="preserve">BEYZA MERCAN </t>
  </si>
  <si>
    <t>ESKİŞEHİR</t>
  </si>
  <si>
    <t xml:space="preserve">SURA SELİN ÜNER </t>
  </si>
  <si>
    <t>RAŞİDE ALTUN</t>
  </si>
  <si>
    <t>PELİN AKTAŞ</t>
  </si>
  <si>
    <t xml:space="preserve">ÖZNUR YILDIZ </t>
  </si>
  <si>
    <t>SEDEF DURMAN</t>
  </si>
  <si>
    <t>FATMA TANRIVERDİ</t>
  </si>
  <si>
    <t>ŞEYMA BİRİNCİ</t>
  </si>
  <si>
    <t>GİRESUN</t>
  </si>
  <si>
    <t>FATMA ALMA</t>
  </si>
  <si>
    <t>HATAY</t>
  </si>
  <si>
    <t>SEVNUR ALADAĞ</t>
  </si>
  <si>
    <t>HÜLYA FANSA</t>
  </si>
  <si>
    <t>AYŞENUR ŞAHİN</t>
  </si>
  <si>
    <t>SELENAY BATİ</t>
  </si>
  <si>
    <t>SEÇİL AKPINAR</t>
  </si>
  <si>
    <t>ÜMRAN GEZGİN</t>
  </si>
  <si>
    <t>SEVDA SAVAŞÇI</t>
  </si>
  <si>
    <t>DİLEK FANSA</t>
  </si>
  <si>
    <t>YASEMİN FANSA</t>
  </si>
  <si>
    <t>RABİA BAŞ</t>
  </si>
  <si>
    <t>YAREN AÇAR</t>
  </si>
  <si>
    <t>AYŞEGÜL ERDEN</t>
  </si>
  <si>
    <t xml:space="preserve">HATİCE CANATA </t>
  </si>
  <si>
    <t>KUMRU BÜYÜK</t>
  </si>
  <si>
    <t>HAZAN SEDA AKGÜN</t>
  </si>
  <si>
    <t>ARZU BİRCAN</t>
  </si>
  <si>
    <t>ELVİN ŞEN</t>
  </si>
  <si>
    <t>YUDUM İLİKSİZ</t>
  </si>
  <si>
    <t>RABİA OYA TAMTEKİN</t>
  </si>
  <si>
    <t>ZEYNEP BAŞ</t>
  </si>
  <si>
    <t>SERENAY CULFA</t>
  </si>
  <si>
    <t>ÖZLEM ŞAHİN</t>
  </si>
  <si>
    <t>ASENA İLGÜN</t>
  </si>
  <si>
    <t>TAMAY ŞAHİN</t>
  </si>
  <si>
    <t>HAVVA KARABAĞ</t>
  </si>
  <si>
    <t>MEHTAP ÇELİK</t>
  </si>
  <si>
    <t>ESRA DAL</t>
  </si>
  <si>
    <t>ALEYNA İLGÜN</t>
  </si>
  <si>
    <t>BUSE AKTÜRK</t>
  </si>
  <si>
    <t>GİZEM SÖYLER</t>
  </si>
  <si>
    <t>ESRA FINDIK</t>
  </si>
  <si>
    <t>ZEYNEPNUR TÜRK</t>
  </si>
  <si>
    <t>MELEK CEVAHİR</t>
  </si>
  <si>
    <t>MERVE KILIÇ</t>
  </si>
  <si>
    <t>HAZAL CENGİZ</t>
  </si>
  <si>
    <t>DERYA NURKEMALOGLU</t>
  </si>
  <si>
    <t>YASEMİN KAMACI</t>
  </si>
  <si>
    <t>YAYLA KILIÇ</t>
  </si>
  <si>
    <t>CEYLAN GÖKDEMİR</t>
  </si>
  <si>
    <t>AYBÜKE AĞIRBAŞ</t>
  </si>
  <si>
    <t>BÜŞRA ERDEM</t>
  </si>
  <si>
    <t>ŞURA ÖRGEL</t>
  </si>
  <si>
    <t>SİNEM KUŞÇU</t>
  </si>
  <si>
    <t>HİCRAN ÖZKURT</t>
  </si>
  <si>
    <t>ECEM ÇAĞLAĞAN</t>
  </si>
  <si>
    <t>İZMİR</t>
  </si>
  <si>
    <t>KÜBRA ÖZÇELİK</t>
  </si>
  <si>
    <t>ELİF POLAT</t>
  </si>
  <si>
    <t>CEMRE BİTGİN</t>
  </si>
  <si>
    <t>ESİN AKGÜL</t>
  </si>
  <si>
    <t>İLAYDA BALABAN</t>
  </si>
  <si>
    <t>NİLSU BATTAL</t>
  </si>
  <si>
    <t>KARDELEN ADİLOĞLU</t>
  </si>
  <si>
    <t>EZGİ DOĞAN</t>
  </si>
  <si>
    <t>NURSENA ŞENGÖZ</t>
  </si>
  <si>
    <t>NERİMAN ÇOBAN</t>
  </si>
  <si>
    <t>SİMGE OLÇUN</t>
  </si>
  <si>
    <t>TUBA YILDIRIM</t>
  </si>
  <si>
    <t>LARA UYAL</t>
  </si>
  <si>
    <t>İREM ÖZER</t>
  </si>
  <si>
    <t>AYŞE TUNALI</t>
  </si>
  <si>
    <t>PINAR YURTER</t>
  </si>
  <si>
    <t>YAĞMUR AKSU</t>
  </si>
  <si>
    <t>SUNA DUYGULU</t>
  </si>
  <si>
    <t>SİBEL TİDİM</t>
  </si>
  <si>
    <t>KAYSERİ</t>
  </si>
  <si>
    <t>BÜŞRA NUR KOKU</t>
  </si>
  <si>
    <t>KEZİBAN DEMİRALP</t>
  </si>
  <si>
    <t>SEMRA KARASLAN</t>
  </si>
  <si>
    <t>KIRIKKALE</t>
  </si>
  <si>
    <t>SÜMEYYE TEKPINAR</t>
  </si>
  <si>
    <t>MERYEM PEHLİVANLI</t>
  </si>
  <si>
    <t>SELNİNAZ KOÇER</t>
  </si>
  <si>
    <t>BELHUDE SALMANLI</t>
  </si>
  <si>
    <t>RÜMEYSA ÇİFTÇİ</t>
  </si>
  <si>
    <t>SİNEM ŞİRET</t>
  </si>
  <si>
    <t>KOCAELİ</t>
  </si>
  <si>
    <t>GÖZDENUR BAYRAK</t>
  </si>
  <si>
    <t>CEREN ŞİRET</t>
  </si>
  <si>
    <t>FİGEN DEMİRCİ</t>
  </si>
  <si>
    <t>AYDANUR YILMAZ</t>
  </si>
  <si>
    <t>DUYGU YILMAZ</t>
  </si>
  <si>
    <t>ALEYNA SERİN</t>
  </si>
  <si>
    <t>AYSUN EDİŞ</t>
  </si>
  <si>
    <t>SEMİHA HOŞOĞLU</t>
  </si>
  <si>
    <t>DİLAN ERDEMİR</t>
  </si>
  <si>
    <t>KONYA</t>
  </si>
  <si>
    <t>ARİFE AKOL</t>
  </si>
  <si>
    <t>MALATYA</t>
  </si>
  <si>
    <t>CANSEL YILMAZ</t>
  </si>
  <si>
    <t>BÜŞRA AKKUŞ</t>
  </si>
  <si>
    <t>FİRDEVS ALPER</t>
  </si>
  <si>
    <t>EBRU TEKİN</t>
  </si>
  <si>
    <t>ASLI ÇEVİK</t>
  </si>
  <si>
    <t>BEYZA NUR PINAR</t>
  </si>
  <si>
    <t>MERSİN</t>
  </si>
  <si>
    <t>BÜŞRA YILDIRIM</t>
  </si>
  <si>
    <t>YAREN GÜLER</t>
  </si>
  <si>
    <t>ÖZLEM AKYÜREK</t>
  </si>
  <si>
    <t>Havva YILMAZ</t>
  </si>
  <si>
    <t>NİĞDE</t>
  </si>
  <si>
    <t>HİLAL KALKAN</t>
  </si>
  <si>
    <t>SAKARYA</t>
  </si>
  <si>
    <t>YAREN BAŞ</t>
  </si>
  <si>
    <t>ELİF YAĞCIOĞLU</t>
  </si>
  <si>
    <t>ZEYNEP BETÜL CİNGÖZ</t>
  </si>
  <si>
    <t>SEDANUR ÇELİKBİLEK</t>
  </si>
  <si>
    <t>KÜBRA AKBANA</t>
  </si>
  <si>
    <t>FERİDE TANIŞ</t>
  </si>
  <si>
    <t>EZGİ NUR DEMİR</t>
  </si>
  <si>
    <t>İLAYDA BULUT</t>
  </si>
  <si>
    <t>ŞULE ARDA</t>
  </si>
  <si>
    <t>ECEM AKÇAKARA</t>
  </si>
  <si>
    <t>YAREN AYDIN</t>
  </si>
  <si>
    <t>NURSEDA PİSTİL</t>
  </si>
  <si>
    <t>ASLI KEÇECİ</t>
  </si>
  <si>
    <t>SEDANUR ÇİMŞİT</t>
  </si>
  <si>
    <t>RABİA BATMAZ</t>
  </si>
  <si>
    <t>HASİBE SERENEY FİL</t>
  </si>
  <si>
    <t>EMİNE SELDA KIRDEMİR</t>
  </si>
  <si>
    <t>FATMANUR SERDAR</t>
  </si>
  <si>
    <t>SAMSUN</t>
  </si>
  <si>
    <t>EDA İNAL</t>
  </si>
  <si>
    <t>BEGÜM YILMAZ</t>
  </si>
  <si>
    <t>TEKİRDAĞ</t>
  </si>
  <si>
    <t>EYMEN MUSAOĞLU</t>
  </si>
  <si>
    <t>BÜŞRA ÇOBAN</t>
  </si>
  <si>
    <t>BURCU PINAR BARITLI</t>
  </si>
  <si>
    <t>NİLAY ÇAVUŞ</t>
  </si>
  <si>
    <t>BENSU VAROL</t>
  </si>
  <si>
    <t>NURHAN ARDAL</t>
  </si>
  <si>
    <t>MEMDUHANUR NACAR</t>
  </si>
  <si>
    <t>HİLAL ÖZKAN</t>
  </si>
  <si>
    <t>ALMİNA MALKOÇ</t>
  </si>
  <si>
    <t>PINAR DOĞRU</t>
  </si>
  <si>
    <t>MİRAY YAREN YILDIRAN</t>
  </si>
  <si>
    <t>ELİF HACIOĞLU</t>
  </si>
  <si>
    <t>HACER ERGÜLEN</t>
  </si>
  <si>
    <t>ÖZGE SERİN</t>
  </si>
  <si>
    <t>TOKAT</t>
  </si>
  <si>
    <t>SİBEL ULUDÜZ</t>
  </si>
  <si>
    <t>TRABZON</t>
  </si>
  <si>
    <t>SEMANUR İNAN</t>
  </si>
  <si>
    <t>İREM KUM</t>
  </si>
  <si>
    <t>ESMANUR ALKAÇ</t>
  </si>
  <si>
    <t>BERNA ÜNLÜ</t>
  </si>
  <si>
    <t>UŞAK</t>
  </si>
  <si>
    <t>HÜMEYRA YILMAZ</t>
  </si>
  <si>
    <t>EMİNE BAHCIVAN</t>
  </si>
  <si>
    <t>EMEL DERELİ</t>
  </si>
  <si>
    <t>ZONGULDAK</t>
  </si>
  <si>
    <t>2000M.Y.</t>
  </si>
  <si>
    <t>11.00</t>
  </si>
  <si>
    <t>11.29</t>
  </si>
  <si>
    <t>5.00</t>
  </si>
  <si>
    <t>2.25</t>
  </si>
  <si>
    <t>4.48</t>
  </si>
  <si>
    <t>60M</t>
  </si>
  <si>
    <t>8.01</t>
  </si>
  <si>
    <t>26.04</t>
  </si>
  <si>
    <t>11.16</t>
  </si>
  <si>
    <t>8.50</t>
  </si>
  <si>
    <t>28.00</t>
  </si>
  <si>
    <t>9.90</t>
  </si>
  <si>
    <t>10.00</t>
  </si>
  <si>
    <t>4.40</t>
  </si>
  <si>
    <t>10.0</t>
  </si>
  <si>
    <t>10.06</t>
  </si>
  <si>
    <t>28.0</t>
  </si>
  <si>
    <t>2.22.00</t>
  </si>
  <si>
    <t>4.46.00</t>
  </si>
  <si>
    <t>29.0</t>
  </si>
  <si>
    <t>27.20</t>
  </si>
  <si>
    <t>2.22</t>
  </si>
  <si>
    <t>8.12</t>
  </si>
  <si>
    <t>26.88</t>
  </si>
  <si>
    <t>1.01.58</t>
  </si>
  <si>
    <t>2.16.34</t>
  </si>
  <si>
    <t>1.02.00</t>
  </si>
  <si>
    <t>2.29.00</t>
  </si>
  <si>
    <t>1.04.00</t>
  </si>
  <si>
    <t>9.16</t>
  </si>
  <si>
    <t>5.45</t>
  </si>
  <si>
    <t>2,80</t>
  </si>
  <si>
    <t>10,67</t>
  </si>
  <si>
    <t>5,02</t>
  </si>
  <si>
    <t>8,90</t>
  </si>
  <si>
    <t>11,70</t>
  </si>
  <si>
    <t>5,35</t>
  </si>
  <si>
    <t>59,56</t>
  </si>
  <si>
    <t>9,60</t>
  </si>
  <si>
    <t>27,23</t>
  </si>
  <si>
    <t>27,30</t>
  </si>
  <si>
    <t>1,55</t>
  </si>
  <si>
    <t>2:12,33</t>
  </si>
  <si>
    <t>10,10</t>
  </si>
  <si>
    <t>10,40</t>
  </si>
  <si>
    <t>4,80</t>
  </si>
  <si>
    <t>10,70</t>
  </si>
  <si>
    <t>2,20</t>
  </si>
  <si>
    <t>4,58</t>
  </si>
  <si>
    <t>8,30</t>
  </si>
  <si>
    <t>9,90</t>
  </si>
  <si>
    <t>4,89</t>
  </si>
  <si>
    <t>5.02.00</t>
  </si>
  <si>
    <t>5.56.85</t>
  </si>
  <si>
    <t>4.10</t>
  </si>
  <si>
    <t>29.45</t>
  </si>
  <si>
    <t>68.75</t>
  </si>
  <si>
    <t>31,00</t>
  </si>
  <si>
    <t xml:space="preserve"> 1.03.00</t>
  </si>
  <si>
    <t>2.23.00</t>
  </si>
  <si>
    <t>2.24.00</t>
  </si>
  <si>
    <t>28.50</t>
  </si>
  <si>
    <t>4.58.54</t>
  </si>
  <si>
    <t>2.23.54</t>
  </si>
  <si>
    <t>1.55</t>
  </si>
  <si>
    <t>4.85</t>
  </si>
  <si>
    <t>10.70</t>
  </si>
  <si>
    <t>2.26</t>
  </si>
  <si>
    <t>26.50</t>
  </si>
  <si>
    <t>58.00</t>
  </si>
  <si>
    <t>10,76</t>
  </si>
  <si>
    <t>8,44</t>
  </si>
  <si>
    <t>27,32</t>
  </si>
  <si>
    <t>8,71</t>
  </si>
  <si>
    <t>28,37</t>
  </si>
  <si>
    <t>1.06.18</t>
  </si>
  <si>
    <t>9,12</t>
  </si>
  <si>
    <t>8.47</t>
  </si>
  <si>
    <t>7.85</t>
  </si>
  <si>
    <t>26.22</t>
  </si>
  <si>
    <t>5.35</t>
  </si>
  <si>
    <t>8,55</t>
  </si>
  <si>
    <t>26.98</t>
  </si>
  <si>
    <t>8.14</t>
  </si>
  <si>
    <t>5.64</t>
  </si>
  <si>
    <t>9.36</t>
  </si>
  <si>
    <t>1.98</t>
  </si>
  <si>
    <t>9.18</t>
  </si>
  <si>
    <t>12.30</t>
  </si>
  <si>
    <t>5.55</t>
  </si>
  <si>
    <t>9,13</t>
  </si>
  <si>
    <t>1.50</t>
  </si>
  <si>
    <t>28.05</t>
  </si>
  <si>
    <t>62.74</t>
  </si>
  <si>
    <t>8.10</t>
  </si>
  <si>
    <t>25.50</t>
  </si>
  <si>
    <t>9.00</t>
  </si>
  <si>
    <t>1.65</t>
  </si>
  <si>
    <t>4.55.0</t>
  </si>
  <si>
    <t>2.25.0</t>
  </si>
  <si>
    <t>59.0</t>
  </si>
  <si>
    <t>27.5</t>
  </si>
  <si>
    <t>4.80</t>
  </si>
  <si>
    <t>8.42</t>
  </si>
  <si>
    <t>27.90</t>
  </si>
  <si>
    <t>8.52</t>
  </si>
  <si>
    <t>27,80</t>
  </si>
  <si>
    <t>8.17</t>
  </si>
  <si>
    <t>27.11</t>
  </si>
  <si>
    <t>4.95</t>
  </si>
  <si>
    <t>10.12</t>
  </si>
  <si>
    <t>8.45</t>
  </si>
  <si>
    <t>27.55</t>
  </si>
  <si>
    <t>1.01.76</t>
  </si>
  <si>
    <t>8.2</t>
  </si>
  <si>
    <t>27.8</t>
  </si>
  <si>
    <t>57.64</t>
  </si>
  <si>
    <t>26.3</t>
  </si>
  <si>
    <t>5.10</t>
  </si>
  <si>
    <t>27.2</t>
  </si>
  <si>
    <t>8.3</t>
  </si>
  <si>
    <t>11.30</t>
  </si>
  <si>
    <t>9.9</t>
  </si>
  <si>
    <t>3.50</t>
  </si>
  <si>
    <t>2.50</t>
  </si>
  <si>
    <t>11.58</t>
  </si>
  <si>
    <t>8.11</t>
  </si>
  <si>
    <t>26.75</t>
  </si>
  <si>
    <t>9.87</t>
  </si>
  <si>
    <t>29.83</t>
  </si>
  <si>
    <t>2.42.11</t>
  </si>
  <si>
    <t>5.18.27</t>
  </si>
  <si>
    <t>2.31.22</t>
  </si>
  <si>
    <t>5.03.39</t>
  </si>
  <si>
    <t>4.45</t>
  </si>
  <si>
    <t>10.98</t>
  </si>
  <si>
    <t>28.75</t>
  </si>
  <si>
    <t>1.04.72</t>
  </si>
  <si>
    <t>2.33.58</t>
  </si>
  <si>
    <t>13.80</t>
  </si>
  <si>
    <t>4.52.25</t>
  </si>
  <si>
    <t>2.24.18</t>
  </si>
  <si>
    <t>2.43.52</t>
  </si>
  <si>
    <t>1.10.86</t>
  </si>
  <si>
    <t>1.20</t>
  </si>
  <si>
    <t>4.25</t>
  </si>
  <si>
    <t>11.47</t>
  </si>
  <si>
    <t>5.24</t>
  </si>
  <si>
    <t>1.04.10</t>
  </si>
  <si>
    <t>9.59</t>
  </si>
  <si>
    <t>5.02</t>
  </si>
  <si>
    <t>11.38</t>
  </si>
  <si>
    <t>1.67</t>
  </si>
  <si>
    <t>FEDERASYON REKOR DENEME</t>
  </si>
  <si>
    <t>DERYA YILDIRIM</t>
  </si>
  <si>
    <t>İZMİR.</t>
  </si>
  <si>
    <t>ESRA EMİROĞLU</t>
  </si>
  <si>
    <t>BURSA.</t>
  </si>
  <si>
    <t>ŞAHSENE SARI</t>
  </si>
  <si>
    <t>BETÜL ARSLAN</t>
  </si>
  <si>
    <t>ÖZGE SOYLU</t>
  </si>
  <si>
    <t>ASLI ARIK</t>
  </si>
  <si>
    <t>İSTANBUL.</t>
  </si>
  <si>
    <t xml:space="preserve">AKSEL GÜRCAN </t>
  </si>
  <si>
    <t>SALİHA ÖZYURT</t>
  </si>
  <si>
    <t>HATİCE ÖZTÜRK</t>
  </si>
  <si>
    <t>CANSU KORUR</t>
  </si>
  <si>
    <t>BÜŞRA BAŞ</t>
  </si>
  <si>
    <t>KADRİYE AYDIN</t>
  </si>
  <si>
    <t>400M.</t>
  </si>
  <si>
    <t>ÜÇADIM.</t>
  </si>
  <si>
    <t>1500 M.</t>
  </si>
  <si>
    <t>60 M ENGEL</t>
  </si>
  <si>
    <t>800M.</t>
  </si>
  <si>
    <t>60M.</t>
  </si>
  <si>
    <t>200M.</t>
  </si>
  <si>
    <t>YÜKSEK.</t>
  </si>
  <si>
    <t>1500M-5-1</t>
  </si>
  <si>
    <t>1500M-5-2</t>
  </si>
  <si>
    <t>1500M-5-3</t>
  </si>
  <si>
    <t>1500M-5-4</t>
  </si>
  <si>
    <t>1500M-5-5</t>
  </si>
  <si>
    <t>1500M-5-6</t>
  </si>
  <si>
    <t>1500M-5-7</t>
  </si>
  <si>
    <t>1500M-5-8</t>
  </si>
  <si>
    <t>1500M-5-9</t>
  </si>
  <si>
    <t>1500M-5-10</t>
  </si>
  <si>
    <t>1500M-5-11</t>
  </si>
  <si>
    <t>1500M-5-12</t>
  </si>
  <si>
    <t>1500M-6-1</t>
  </si>
  <si>
    <t>1500M-6-2</t>
  </si>
  <si>
    <t>1500M-6-3</t>
  </si>
  <si>
    <t>1500M-6-4</t>
  </si>
  <si>
    <t>1500M-6-5</t>
  </si>
  <si>
    <t>1500M-6-6</t>
  </si>
  <si>
    <t>1500M-6-7</t>
  </si>
  <si>
    <t>1500M-6-8</t>
  </si>
  <si>
    <t>1500M-6-9</t>
  </si>
  <si>
    <t>1500M-6-10</t>
  </si>
  <si>
    <t>1500M-6-11</t>
  </si>
  <si>
    <t>1500M-6-12</t>
  </si>
  <si>
    <t>1500M-7-1</t>
  </si>
  <si>
    <t>1500M-7-2</t>
  </si>
  <si>
    <t>1500M-7-3</t>
  </si>
  <si>
    <t>1500M-7-4</t>
  </si>
  <si>
    <t>1500M-7-5</t>
  </si>
  <si>
    <t>1500M-7-6</t>
  </si>
  <si>
    <t>1500M-7-7</t>
  </si>
  <si>
    <t>1500M-7-8</t>
  </si>
  <si>
    <t>1500M-7-9</t>
  </si>
  <si>
    <t>1500M-7-10</t>
  </si>
  <si>
    <t>1500M-7-11</t>
  </si>
  <si>
    <t>1500M-7-12</t>
  </si>
  <si>
    <t>1500M-8-1</t>
  </si>
  <si>
    <t>1500M-8-2</t>
  </si>
  <si>
    <t>1500M-8-3</t>
  </si>
  <si>
    <t>1500M-8-4</t>
  </si>
  <si>
    <t>1500M-8-5</t>
  </si>
  <si>
    <t>1500M-8-6</t>
  </si>
  <si>
    <t>1500M-8-7</t>
  </si>
  <si>
    <t>1500M-8-8</t>
  </si>
  <si>
    <t>1500M-8-9</t>
  </si>
  <si>
    <t>1500M-8-10</t>
  </si>
  <si>
    <t>1500M-8-11</t>
  </si>
  <si>
    <t>1500M-8-12</t>
  </si>
  <si>
    <t>800M-1-7</t>
  </si>
  <si>
    <t>800M-1-8</t>
  </si>
  <si>
    <t>800M-1-9</t>
  </si>
  <si>
    <t>800M-2-7</t>
  </si>
  <si>
    <t>800M-2-8</t>
  </si>
  <si>
    <t>800M-2-9</t>
  </si>
  <si>
    <t>800M-3-7</t>
  </si>
  <si>
    <t>800M-3-8</t>
  </si>
  <si>
    <t>800M-3-9</t>
  </si>
  <si>
    <t>800M-4-7</t>
  </si>
  <si>
    <t>800M-4-8</t>
  </si>
  <si>
    <t>800M-4-9</t>
  </si>
  <si>
    <t>800M-5-7</t>
  </si>
  <si>
    <t>800M-5-8</t>
  </si>
  <si>
    <t>800M-5-9</t>
  </si>
  <si>
    <t>800M-7-7</t>
  </si>
  <si>
    <t>800M-7-8</t>
  </si>
  <si>
    <t>800M-7-9</t>
  </si>
  <si>
    <t>800M-6-7</t>
  </si>
  <si>
    <t>800M-6-8</t>
  </si>
  <si>
    <t>800M-6-9</t>
  </si>
  <si>
    <t>800M-8-7</t>
  </si>
  <si>
    <t>800M-8-8</t>
  </si>
  <si>
    <t>800M-8-9</t>
  </si>
  <si>
    <t>800M-9-1</t>
  </si>
  <si>
    <t>800M-9-2</t>
  </si>
  <si>
    <t>800M-9-3</t>
  </si>
  <si>
    <t>800M-9-4</t>
  </si>
  <si>
    <t>800M-9-5</t>
  </si>
  <si>
    <t>800M-9-6</t>
  </si>
  <si>
    <t>800M-9-7</t>
  </si>
  <si>
    <t>800M-9-8</t>
  </si>
  <si>
    <t>800M-9-9</t>
  </si>
  <si>
    <t>800M-10-1</t>
  </si>
  <si>
    <t>800M-10-2</t>
  </si>
  <si>
    <t>800M-10-3</t>
  </si>
  <si>
    <t>800M-10-4</t>
  </si>
  <si>
    <t>800M-10-5</t>
  </si>
  <si>
    <t>800M-10-6</t>
  </si>
  <si>
    <t>800M-10-7</t>
  </si>
  <si>
    <t>800M-10-8</t>
  </si>
  <si>
    <t>800M-10-9</t>
  </si>
  <si>
    <t>200M-9-1</t>
  </si>
  <si>
    <t>200M-9-2</t>
  </si>
  <si>
    <t>200M-9-3</t>
  </si>
  <si>
    <t>200M-9-4</t>
  </si>
  <si>
    <t>200M-9-5</t>
  </si>
  <si>
    <t>200M-9-6</t>
  </si>
  <si>
    <t>SEVDA DEMİR</t>
  </si>
  <si>
    <t>SEMANUR ŞAHİN</t>
  </si>
  <si>
    <t>ŞEVVAL SEBİHA SOLAK</t>
  </si>
  <si>
    <t>ANTALYA</t>
  </si>
  <si>
    <t>12</t>
  </si>
  <si>
    <t>ELİF TOZLU</t>
  </si>
  <si>
    <t>DNS</t>
  </si>
  <si>
    <t>DQ_162.7</t>
  </si>
  <si>
    <t>DQ_162.2</t>
  </si>
  <si>
    <t>DNF</t>
  </si>
  <si>
    <t>FEDERASYON DENEME</t>
  </si>
  <si>
    <t>GTR</t>
  </si>
  <si>
    <t>YTR</t>
  </si>
  <si>
    <t>GÜNCELLEME: 11:48</t>
  </si>
  <si>
    <t>GÜNCELLEME:11:48</t>
  </si>
  <si>
    <t>2.</t>
  </si>
  <si>
    <t>4.</t>
  </si>
  <si>
    <t>6.</t>
  </si>
  <si>
    <t>DEMET DİNÇ</t>
  </si>
  <si>
    <t>X</t>
  </si>
  <si>
    <t>NM</t>
  </si>
  <si>
    <t/>
  </si>
  <si>
    <t>O</t>
  </si>
  <si>
    <t>Uzun Atlama Genel Sonuç</t>
  </si>
  <si>
    <t>DQ 163.3</t>
  </si>
  <si>
    <t>26.85
(842)</t>
  </si>
  <si>
    <t>26.85
(846)</t>
  </si>
  <si>
    <t>8.94
(921)</t>
  </si>
  <si>
    <t>8.94
(933)</t>
  </si>
  <si>
    <t>DQ 162.7</t>
  </si>
  <si>
    <t>İSTANBUL-Türkiye Yıldızlar Salon Şampiyonası</t>
  </si>
</sst>
</file>

<file path=xl/styles.xml><?xml version="1.0" encoding="utf-8"?>
<styleSheet xmlns="http://schemas.openxmlformats.org/spreadsheetml/2006/main">
  <numFmts count="6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s>
  <fonts count="138">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sz val="11"/>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u val="single"/>
      <sz val="11"/>
      <color indexed="10"/>
      <name val="Cambria"/>
      <family val="1"/>
    </font>
    <font>
      <b/>
      <sz val="9"/>
      <color indexed="8"/>
      <name val="Cambria"/>
      <family val="1"/>
    </font>
    <font>
      <b/>
      <sz val="9"/>
      <color indexed="9"/>
      <name val="Cambria"/>
      <family val="1"/>
    </font>
    <font>
      <u val="single"/>
      <sz val="8.5"/>
      <color indexed="12"/>
      <name val="Arial"/>
      <family val="2"/>
    </font>
    <font>
      <b/>
      <sz val="11"/>
      <color indexed="10"/>
      <name val="Cambria"/>
      <family val="1"/>
    </font>
    <font>
      <sz val="10"/>
      <color indexed="8"/>
      <name val="Cambria"/>
      <family val="1"/>
    </font>
    <font>
      <sz val="8"/>
      <name val="Cambria"/>
      <family val="1"/>
    </font>
    <font>
      <sz val="11"/>
      <color indexed="10"/>
      <name val="Cambria"/>
      <family val="1"/>
    </font>
    <font>
      <b/>
      <sz val="10"/>
      <color indexed="56"/>
      <name val="Cambria"/>
      <family val="1"/>
    </font>
    <font>
      <b/>
      <sz val="9"/>
      <color indexed="56"/>
      <name val="Cambria"/>
      <family val="1"/>
    </font>
    <font>
      <sz val="9"/>
      <color indexed="10"/>
      <name val="Cambria"/>
      <family val="1"/>
    </font>
    <font>
      <sz val="15"/>
      <color indexed="8"/>
      <name val="Cambria"/>
      <family val="1"/>
    </font>
    <font>
      <b/>
      <sz val="15"/>
      <color indexed="10"/>
      <name val="Cambria"/>
      <family val="1"/>
    </font>
    <font>
      <b/>
      <sz val="15"/>
      <name val="Cambria"/>
      <family val="1"/>
    </font>
    <font>
      <sz val="14"/>
      <name val="Cambria"/>
      <family val="1"/>
    </font>
    <font>
      <sz val="15"/>
      <name val="Cambria"/>
      <family val="1"/>
    </font>
    <font>
      <b/>
      <sz val="14"/>
      <name val="Cambria"/>
      <family val="1"/>
    </font>
    <font>
      <b/>
      <sz val="12"/>
      <color indexed="56"/>
      <name val="Cambria"/>
      <family val="1"/>
    </font>
    <font>
      <sz val="12"/>
      <color indexed="10"/>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0"/>
      <color indexed="8"/>
      <name val="Cambria"/>
      <family val="1"/>
    </font>
    <font>
      <sz val="9"/>
      <color indexed="8"/>
      <name val="Cambria"/>
      <family val="1"/>
    </font>
    <font>
      <sz val="10"/>
      <color indexed="8"/>
      <name val="Arial"/>
      <family val="2"/>
    </font>
    <font>
      <sz val="9"/>
      <color indexed="8"/>
      <name val="Calibri"/>
      <family val="2"/>
    </font>
    <font>
      <sz val="8"/>
      <color indexed="10"/>
      <name val="Cambria"/>
      <family val="1"/>
    </font>
    <font>
      <sz val="8"/>
      <color indexed="10"/>
      <name val="Arial"/>
      <family val="2"/>
    </font>
    <font>
      <sz val="16"/>
      <color indexed="10"/>
      <name val="Cambria"/>
      <family val="1"/>
    </font>
    <font>
      <sz val="12"/>
      <color indexed="8"/>
      <name val="Cambria"/>
      <family val="1"/>
    </font>
    <font>
      <b/>
      <sz val="12"/>
      <color indexed="9"/>
      <name val="Cambria"/>
      <family val="1"/>
    </font>
    <font>
      <sz val="12"/>
      <color indexed="9"/>
      <name val="Cambria"/>
      <family val="1"/>
    </font>
    <font>
      <sz val="10"/>
      <color indexed="10"/>
      <name val="Cambria"/>
      <family val="1"/>
    </font>
    <font>
      <b/>
      <sz val="9"/>
      <color indexed="10"/>
      <name val="Cambria"/>
      <family val="1"/>
    </font>
    <font>
      <sz val="18"/>
      <name val="Cambria"/>
      <family val="1"/>
    </font>
    <font>
      <sz val="16"/>
      <name val="Cambria"/>
      <family val="1"/>
    </font>
    <font>
      <sz val="16"/>
      <color indexed="8"/>
      <name val="Cambria"/>
      <family val="1"/>
    </font>
    <font>
      <sz val="20"/>
      <name val="Cambria"/>
      <family val="1"/>
    </font>
    <font>
      <b/>
      <sz val="11"/>
      <color indexed="8"/>
      <name val="Cambria"/>
      <family val="1"/>
    </font>
    <font>
      <b/>
      <sz val="12"/>
      <color indexed="30"/>
      <name val="Cambria"/>
      <family val="1"/>
    </font>
    <font>
      <b/>
      <sz val="22"/>
      <color indexed="30"/>
      <name val="Cambria"/>
      <family val="1"/>
    </font>
    <font>
      <b/>
      <sz val="20"/>
      <color indexed="10"/>
      <name val="Cambria"/>
      <family val="1"/>
    </font>
    <font>
      <sz val="20"/>
      <color indexed="10"/>
      <name val="Cambria"/>
      <family val="1"/>
    </font>
    <font>
      <b/>
      <sz val="16"/>
      <color indexed="8"/>
      <name val="Cambria"/>
      <family val="1"/>
    </font>
    <font>
      <b/>
      <sz val="13"/>
      <color indexed="8"/>
      <name val="Cambria"/>
      <family val="1"/>
    </font>
    <font>
      <b/>
      <u val="single"/>
      <sz val="12"/>
      <color indexed="10"/>
      <name val="Cambria"/>
      <family val="1"/>
    </font>
    <font>
      <b/>
      <u val="single"/>
      <sz val="12"/>
      <color indexed="10"/>
      <name val="Arial"/>
      <family val="2"/>
    </font>
    <font>
      <b/>
      <u val="single"/>
      <sz val="15"/>
      <color indexed="10"/>
      <name val="Cambria"/>
      <family val="1"/>
    </font>
    <font>
      <b/>
      <sz val="15"/>
      <color indexed="8"/>
      <name val="Cambria"/>
      <family val="1"/>
    </font>
    <font>
      <b/>
      <sz val="14"/>
      <color indexed="8"/>
      <name val="Cambria"/>
      <family val="1"/>
    </font>
    <font>
      <sz val="8"/>
      <name val="Tahoma"/>
      <family val="2"/>
    </font>
    <font>
      <u val="single"/>
      <sz val="8.5"/>
      <color theme="10"/>
      <name val="Arial"/>
      <family val="2"/>
    </font>
    <font>
      <sz val="10"/>
      <color theme="1"/>
      <name val="Cambria"/>
      <family val="1"/>
    </font>
    <font>
      <sz val="11"/>
      <color rgb="FFFF0000"/>
      <name val="Cambria"/>
      <family val="1"/>
    </font>
    <font>
      <b/>
      <sz val="10"/>
      <color rgb="FF002060"/>
      <name val="Cambria"/>
      <family val="1"/>
    </font>
    <font>
      <b/>
      <sz val="9"/>
      <color rgb="FF002060"/>
      <name val="Cambria"/>
      <family val="1"/>
    </font>
    <font>
      <sz val="9"/>
      <color rgb="FFFF0000"/>
      <name val="Cambria"/>
      <family val="1"/>
    </font>
    <font>
      <sz val="15"/>
      <color theme="1"/>
      <name val="Cambria"/>
      <family val="1"/>
    </font>
    <font>
      <b/>
      <sz val="12"/>
      <color rgb="FF002060"/>
      <name val="Cambria"/>
      <family val="1"/>
    </font>
    <font>
      <sz val="12"/>
      <color rgb="FFFF0000"/>
      <name val="Cambria"/>
      <family val="1"/>
    </font>
    <font>
      <b/>
      <sz val="12"/>
      <color theme="1"/>
      <name val="Cambria"/>
      <family val="1"/>
    </font>
    <font>
      <b/>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0"/>
      <color theme="1"/>
      <name val="Cambria"/>
      <family val="1"/>
    </font>
    <font>
      <b/>
      <sz val="9"/>
      <color theme="1"/>
      <name val="Cambria"/>
      <family val="1"/>
    </font>
    <font>
      <sz val="10"/>
      <color theme="1"/>
      <name val="Arial"/>
      <family val="2"/>
    </font>
    <font>
      <sz val="9"/>
      <color theme="1"/>
      <name val="Calibri"/>
      <family val="2"/>
    </font>
    <font>
      <sz val="9"/>
      <color theme="1"/>
      <name val="Cambria"/>
      <family val="1"/>
    </font>
    <font>
      <sz val="8"/>
      <color rgb="FFFF0000"/>
      <name val="Cambria"/>
      <family val="1"/>
    </font>
    <font>
      <sz val="8"/>
      <color rgb="FFFF0000"/>
      <name val="Arial"/>
      <family val="2"/>
    </font>
    <font>
      <b/>
      <sz val="11"/>
      <color rgb="FFFF0000"/>
      <name val="Cambria"/>
      <family val="1"/>
    </font>
    <font>
      <sz val="16"/>
      <color rgb="FFFF0000"/>
      <name val="Cambria"/>
      <family val="1"/>
    </font>
    <font>
      <sz val="12"/>
      <color theme="1"/>
      <name val="Cambria"/>
      <family val="1"/>
    </font>
    <font>
      <b/>
      <sz val="12"/>
      <color theme="0"/>
      <name val="Cambria"/>
      <family val="1"/>
    </font>
    <font>
      <sz val="12"/>
      <color theme="0"/>
      <name val="Cambria"/>
      <family val="1"/>
    </font>
    <font>
      <sz val="10"/>
      <color rgb="FFFF0000"/>
      <name val="Cambria"/>
      <family val="1"/>
    </font>
    <font>
      <b/>
      <sz val="15"/>
      <color rgb="FFFF0000"/>
      <name val="Cambria"/>
      <family val="1"/>
    </font>
    <font>
      <b/>
      <sz val="9"/>
      <color rgb="FFFF0000"/>
      <name val="Cambria"/>
      <family val="1"/>
    </font>
    <font>
      <sz val="11"/>
      <color theme="1"/>
      <name val="Cambria"/>
      <family val="1"/>
    </font>
    <font>
      <sz val="16"/>
      <color theme="1"/>
      <name val="Cambria"/>
      <family val="1"/>
    </font>
    <font>
      <b/>
      <sz val="11"/>
      <color theme="1"/>
      <name val="Cambria"/>
      <family val="1"/>
    </font>
    <font>
      <b/>
      <sz val="12"/>
      <color rgb="FF0070C0"/>
      <name val="Cambria"/>
      <family val="1"/>
    </font>
    <font>
      <b/>
      <sz val="22"/>
      <color rgb="FF0070C0"/>
      <name val="Cambria"/>
      <family val="1"/>
    </font>
    <font>
      <b/>
      <sz val="20"/>
      <color rgb="FFFF0000"/>
      <name val="Cambria"/>
      <family val="1"/>
    </font>
    <font>
      <sz val="20"/>
      <color rgb="FFFF0000"/>
      <name val="Cambria"/>
      <family val="1"/>
    </font>
    <font>
      <b/>
      <sz val="13"/>
      <color theme="1"/>
      <name val="Cambria"/>
      <family val="1"/>
    </font>
    <font>
      <b/>
      <u val="single"/>
      <sz val="12"/>
      <color rgb="FFFF0000"/>
      <name val="Cambria"/>
      <family val="1"/>
    </font>
    <font>
      <b/>
      <u val="single"/>
      <sz val="12"/>
      <color rgb="FFFF0000"/>
      <name val="Arial"/>
      <family val="2"/>
    </font>
    <font>
      <b/>
      <sz val="18"/>
      <color rgb="FF002060"/>
      <name val="Cambria"/>
      <family val="1"/>
    </font>
    <font>
      <b/>
      <u val="single"/>
      <sz val="15"/>
      <color rgb="FFFF0000"/>
      <name val="Cambria"/>
      <family val="1"/>
    </font>
    <font>
      <b/>
      <sz val="16"/>
      <color rgb="FF002060"/>
      <name val="Cambria"/>
      <family val="1"/>
    </font>
    <font>
      <b/>
      <sz val="14"/>
      <color theme="1"/>
      <name val="Cambria"/>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799847602844"/>
        <bgColor indexed="64"/>
      </patternFill>
    </fill>
    <fill>
      <patternFill patternType="solid">
        <fgColor rgb="FFFEF6F0"/>
        <bgColor indexed="64"/>
      </patternFill>
    </fill>
    <fill>
      <patternFill patternType="solid">
        <fgColor rgb="FFE7F6FF"/>
        <bgColor indexed="64"/>
      </patternFill>
    </fill>
    <fill>
      <patternFill patternType="solid">
        <fgColor theme="8" tint="0.7999799847602844"/>
        <bgColor indexed="64"/>
      </patternFill>
    </fill>
    <fill>
      <patternFill patternType="solid">
        <fgColor theme="3" tint="0.5999900102615356"/>
        <bgColor indexed="64"/>
      </patternFill>
    </fill>
    <fill>
      <patternFill patternType="solid">
        <fgColor theme="9" tint="0.39998000860214233"/>
        <bgColor indexed="64"/>
      </patternFill>
    </fill>
    <fill>
      <patternFill patternType="solid">
        <fgColor theme="0" tint="-0.04997999966144562"/>
        <bgColor indexed="64"/>
      </patternFill>
    </fill>
    <fill>
      <patternFill patternType="solid">
        <fgColor rgb="FFFFFF00"/>
        <bgColor indexed="64"/>
      </patternFill>
    </fill>
    <fill>
      <patternFill patternType="solid">
        <fgColor rgb="FFE2F2F6"/>
        <bgColor indexed="64"/>
      </patternFill>
    </fill>
  </fills>
  <borders count="50">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style="thin"/>
      <right style="thin"/>
      <top style="thin"/>
      <bottom style="thin"/>
    </border>
    <border>
      <left>
        <color indexed="63"/>
      </left>
      <right>
        <color indexed="63"/>
      </right>
      <top>
        <color indexed="63"/>
      </top>
      <bottom style="dashDot"/>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medium"/>
    </border>
    <border>
      <left style="thin"/>
      <right style="thin"/>
      <top>
        <color indexed="63"/>
      </top>
      <bottom style="thin"/>
    </border>
    <border>
      <left style="thin"/>
      <right style="thin"/>
      <top style="thin"/>
      <bottom>
        <color indexed="63"/>
      </bottom>
    </border>
    <border>
      <left style="medium"/>
      <right/>
      <top style="medium"/>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dashDotDot"/>
      <right>
        <color indexed="63"/>
      </right>
      <top style="dashDotDot"/>
      <bottom style="dashDotDot"/>
    </border>
    <border>
      <left>
        <color indexed="63"/>
      </left>
      <right>
        <color indexed="63"/>
      </right>
      <top style="dashDotDot"/>
      <bottom style="dashDotDot"/>
    </border>
    <border>
      <left>
        <color indexed="63"/>
      </left>
      <right style="medium"/>
      <top style="dashDotDot"/>
      <bottom style="dashDotDot"/>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medium"/>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medium"/>
      <right>
        <color indexed="63"/>
      </right>
      <top style="dashDot"/>
      <bottom style="dashDotDot"/>
    </border>
    <border>
      <left>
        <color indexed="63"/>
      </left>
      <right>
        <color indexed="63"/>
      </right>
      <top style="dashDot"/>
      <bottom style="dashDotDot"/>
    </border>
    <border>
      <left>
        <color indexed="63"/>
      </left>
      <right style="medium"/>
      <top style="dashDot"/>
      <bottom style="dashDotDot"/>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dashDot"/>
      <bottom style="thin"/>
    </border>
    <border>
      <left/>
      <right/>
      <top style="dashDot"/>
      <bottom style="dashDot"/>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41"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9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735">
    <xf numFmtId="0" fontId="0" fillId="0" borderId="0" xfId="0" applyAlignment="1">
      <alignment/>
    </xf>
    <xf numFmtId="0" fontId="22" fillId="0" borderId="0" xfId="0" applyFont="1" applyAlignment="1">
      <alignment/>
    </xf>
    <xf numFmtId="0" fontId="0" fillId="0" borderId="0" xfId="0" applyFont="1" applyAlignment="1">
      <alignment/>
    </xf>
    <xf numFmtId="0" fontId="28" fillId="0" borderId="0" xfId="52" applyFont="1" applyAlignment="1" applyProtection="1">
      <alignment wrapText="1"/>
      <protection locked="0"/>
    </xf>
    <xf numFmtId="0" fontId="28" fillId="0" borderId="0" xfId="52" applyFont="1" applyAlignment="1" applyProtection="1">
      <alignment vertical="center" wrapText="1"/>
      <protection locked="0"/>
    </xf>
    <xf numFmtId="0" fontId="28" fillId="24" borderId="0" xfId="52" applyFont="1" applyFill="1" applyBorder="1" applyAlignment="1" applyProtection="1">
      <alignment horizontal="left" vertical="center" wrapText="1"/>
      <protection locked="0"/>
    </xf>
    <xf numFmtId="0" fontId="29" fillId="24" borderId="0" xfId="52" applyFont="1" applyFill="1" applyBorder="1" applyAlignment="1" applyProtection="1">
      <alignment vertical="center" wrapText="1"/>
      <protection locked="0"/>
    </xf>
    <xf numFmtId="0" fontId="28" fillId="24" borderId="0" xfId="52" applyFont="1" applyFill="1" applyBorder="1" applyAlignment="1" applyProtection="1">
      <alignment wrapText="1"/>
      <protection locked="0"/>
    </xf>
    <xf numFmtId="0" fontId="28" fillId="24" borderId="0" xfId="52" applyFont="1" applyFill="1" applyBorder="1" applyAlignment="1" applyProtection="1">
      <alignment horizontal="left" wrapText="1"/>
      <protection locked="0"/>
    </xf>
    <xf numFmtId="14" fontId="28" fillId="24" borderId="0" xfId="52" applyNumberFormat="1" applyFont="1" applyFill="1" applyBorder="1" applyAlignment="1" applyProtection="1">
      <alignment horizontal="left" vertical="center" wrapText="1"/>
      <protection locked="0"/>
    </xf>
    <xf numFmtId="0" fontId="28" fillId="0" borderId="0" xfId="52" applyFont="1" applyAlignment="1" applyProtection="1">
      <alignment wrapText="1"/>
      <protection locked="0"/>
    </xf>
    <xf numFmtId="0" fontId="43" fillId="18" borderId="10" xfId="52" applyFont="1" applyFill="1" applyBorder="1" applyAlignment="1" applyProtection="1">
      <alignment vertical="center" wrapText="1"/>
      <protection locked="0"/>
    </xf>
    <xf numFmtId="14" fontId="43" fillId="18" borderId="10" xfId="52" applyNumberFormat="1" applyFont="1" applyFill="1" applyBorder="1" applyAlignment="1" applyProtection="1">
      <alignment vertical="center" wrapText="1"/>
      <protection locked="0"/>
    </xf>
    <xf numFmtId="0" fontId="28" fillId="0" borderId="0" xfId="52" applyFont="1" applyAlignment="1" applyProtection="1">
      <alignment vertical="center" wrapText="1"/>
      <protection locked="0"/>
    </xf>
    <xf numFmtId="0" fontId="28" fillId="24" borderId="0" xfId="52" applyFont="1" applyFill="1" applyBorder="1" applyAlignment="1" applyProtection="1">
      <alignment horizontal="left" vertical="center" wrapText="1"/>
      <protection locked="0"/>
    </xf>
    <xf numFmtId="0" fontId="29" fillId="24" borderId="0" xfId="52" applyFont="1" applyFill="1" applyBorder="1" applyAlignment="1" applyProtection="1">
      <alignment vertical="center" wrapText="1"/>
      <protection locked="0"/>
    </xf>
    <xf numFmtId="0" fontId="28" fillId="24" borderId="0" xfId="52" applyFont="1" applyFill="1" applyBorder="1" applyAlignment="1" applyProtection="1">
      <alignment wrapText="1"/>
      <protection locked="0"/>
    </xf>
    <xf numFmtId="0" fontId="28" fillId="24" borderId="0" xfId="52" applyFont="1" applyFill="1" applyBorder="1" applyAlignment="1" applyProtection="1">
      <alignment horizontal="left" wrapText="1"/>
      <protection locked="0"/>
    </xf>
    <xf numFmtId="14" fontId="28" fillId="24" borderId="0" xfId="52" applyNumberFormat="1" applyFont="1" applyFill="1" applyBorder="1" applyAlignment="1" applyProtection="1">
      <alignment horizontal="left" vertical="center" wrapText="1"/>
      <protection locked="0"/>
    </xf>
    <xf numFmtId="0" fontId="29" fillId="24" borderId="0" xfId="52" applyNumberFormat="1" applyFont="1" applyFill="1" applyBorder="1" applyAlignment="1" applyProtection="1">
      <alignment horizontal="right" vertical="center" wrapText="1"/>
      <protection locked="0"/>
    </xf>
    <xf numFmtId="0" fontId="22" fillId="0" borderId="0" xfId="52" applyFont="1" applyFill="1" applyAlignment="1">
      <alignment vertical="center"/>
      <protection/>
    </xf>
    <xf numFmtId="0" fontId="22" fillId="0" borderId="0" xfId="52" applyFont="1" applyFill="1" applyAlignment="1">
      <alignment horizontal="center" vertical="center"/>
      <protection/>
    </xf>
    <xf numFmtId="0" fontId="22" fillId="0" borderId="0" xfId="52" applyFont="1" applyFill="1">
      <alignment/>
      <protection/>
    </xf>
    <xf numFmtId="0" fontId="22" fillId="0" borderId="11" xfId="52" applyFont="1" applyFill="1" applyBorder="1" applyAlignment="1">
      <alignment horizontal="center" vertical="center"/>
      <protection/>
    </xf>
    <xf numFmtId="14" fontId="22" fillId="0" borderId="11" xfId="52" applyNumberFormat="1" applyFont="1" applyFill="1" applyBorder="1" applyAlignment="1">
      <alignment horizontal="center" vertical="center"/>
      <protection/>
    </xf>
    <xf numFmtId="0" fontId="95" fillId="0" borderId="11" xfId="52" applyFont="1" applyFill="1" applyBorder="1" applyAlignment="1">
      <alignment horizontal="center" vertical="center" wrapText="1"/>
      <protection/>
    </xf>
    <xf numFmtId="203" fontId="22" fillId="0" borderId="11" xfId="52" applyNumberFormat="1" applyFont="1" applyFill="1" applyBorder="1" applyAlignment="1">
      <alignment horizontal="center" vertical="center"/>
      <protection/>
    </xf>
    <xf numFmtId="1" fontId="22" fillId="0" borderId="11" xfId="52" applyNumberFormat="1" applyFont="1" applyFill="1" applyBorder="1" applyAlignment="1">
      <alignment horizontal="center" vertical="center"/>
      <protection/>
    </xf>
    <xf numFmtId="0" fontId="45" fillId="0" borderId="0" xfId="52" applyFont="1" applyFill="1" applyAlignment="1">
      <alignment vertical="center"/>
      <protection/>
    </xf>
    <xf numFmtId="0" fontId="26" fillId="0" borderId="11" xfId="52" applyFont="1" applyFill="1" applyBorder="1" applyAlignment="1">
      <alignment horizontal="center" vertical="center"/>
      <protection/>
    </xf>
    <xf numFmtId="0" fontId="96" fillId="0" borderId="11" xfId="52" applyFont="1" applyFill="1" applyBorder="1" applyAlignment="1">
      <alignment horizontal="center" vertical="center"/>
      <protection/>
    </xf>
    <xf numFmtId="1" fontId="26" fillId="0" borderId="11" xfId="52" applyNumberFormat="1" applyFont="1" applyFill="1" applyBorder="1" applyAlignment="1">
      <alignment horizontal="center" vertical="center"/>
      <protection/>
    </xf>
    <xf numFmtId="14" fontId="26" fillId="0" borderId="11" xfId="52" applyNumberFormat="1" applyFont="1" applyFill="1" applyBorder="1" applyAlignment="1">
      <alignment horizontal="center" vertical="center"/>
      <protection/>
    </xf>
    <xf numFmtId="203" fontId="26" fillId="0" borderId="11" xfId="52" applyNumberFormat="1" applyFont="1" applyFill="1" applyBorder="1" applyAlignment="1">
      <alignment horizontal="center" vertical="center"/>
      <protection/>
    </xf>
    <xf numFmtId="0" fontId="22" fillId="0" borderId="0" xfId="52" applyFont="1" applyFill="1" applyAlignment="1">
      <alignment horizontal="center"/>
      <protection/>
    </xf>
    <xf numFmtId="0" fontId="28" fillId="0" borderId="0" xfId="52" applyFont="1" applyFill="1" applyAlignment="1">
      <alignment horizontal="center"/>
      <protection/>
    </xf>
    <xf numFmtId="14" fontId="22" fillId="0" borderId="0" xfId="52" applyNumberFormat="1" applyFont="1" applyFill="1">
      <alignment/>
      <protection/>
    </xf>
    <xf numFmtId="0" fontId="22" fillId="0" borderId="0" xfId="52" applyNumberFormat="1" applyFont="1" applyFill="1" applyAlignment="1">
      <alignment horizontal="center"/>
      <protection/>
    </xf>
    <xf numFmtId="0" fontId="22" fillId="0" borderId="0" xfId="52" applyFont="1" applyFill="1" applyBorder="1" applyAlignment="1">
      <alignment/>
      <protection/>
    </xf>
    <xf numFmtId="0" fontId="22" fillId="0" borderId="0" xfId="52" applyFont="1" applyFill="1" applyAlignment="1">
      <alignment/>
      <protection/>
    </xf>
    <xf numFmtId="2" fontId="22" fillId="0" borderId="0" xfId="52" applyNumberFormat="1" applyFont="1" applyFill="1" applyBorder="1" applyAlignment="1">
      <alignment horizontal="center"/>
      <protection/>
    </xf>
    <xf numFmtId="0" fontId="29" fillId="25" borderId="12" xfId="52" applyFont="1" applyFill="1" applyBorder="1" applyAlignment="1" applyProtection="1">
      <alignment vertical="center" wrapText="1"/>
      <protection locked="0"/>
    </xf>
    <xf numFmtId="14" fontId="29" fillId="25" borderId="12" xfId="52"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2" applyFont="1" applyFill="1" applyBorder="1" applyAlignment="1">
      <alignment horizontal="center" vertical="center"/>
      <protection/>
    </xf>
    <xf numFmtId="14" fontId="22" fillId="0" borderId="0" xfId="52" applyNumberFormat="1" applyFont="1" applyFill="1" applyBorder="1" applyAlignment="1">
      <alignment horizontal="center" vertical="center"/>
      <protection/>
    </xf>
    <xf numFmtId="0" fontId="95" fillId="0" borderId="0" xfId="52" applyFont="1" applyFill="1" applyBorder="1" applyAlignment="1">
      <alignment horizontal="center" vertical="center" wrapText="1"/>
      <protection/>
    </xf>
    <xf numFmtId="203" fontId="22" fillId="0" borderId="0" xfId="52" applyNumberFormat="1" applyFont="1" applyFill="1" applyBorder="1" applyAlignment="1">
      <alignment horizontal="center" vertical="center"/>
      <protection/>
    </xf>
    <xf numFmtId="1" fontId="22" fillId="0" borderId="0" xfId="52" applyNumberFormat="1" applyFont="1" applyFill="1" applyBorder="1" applyAlignment="1">
      <alignment horizontal="center" vertical="center"/>
      <protection/>
    </xf>
    <xf numFmtId="0" fontId="26" fillId="0" borderId="0" xfId="52" applyFont="1" applyFill="1" applyBorder="1" applyAlignment="1">
      <alignment horizontal="center" vertical="center"/>
      <protection/>
    </xf>
    <xf numFmtId="0" fontId="96" fillId="0" borderId="0" xfId="52" applyFont="1" applyFill="1" applyBorder="1" applyAlignment="1">
      <alignment horizontal="center" vertical="center"/>
      <protection/>
    </xf>
    <xf numFmtId="1" fontId="26" fillId="0" borderId="0" xfId="52" applyNumberFormat="1" applyFont="1" applyFill="1" applyBorder="1" applyAlignment="1">
      <alignment horizontal="center" vertical="center"/>
      <protection/>
    </xf>
    <xf numFmtId="14" fontId="26" fillId="0" borderId="0" xfId="52" applyNumberFormat="1" applyFont="1" applyFill="1" applyBorder="1" applyAlignment="1">
      <alignment horizontal="center" vertical="center"/>
      <protection/>
    </xf>
    <xf numFmtId="0" fontId="26" fillId="0" borderId="0" xfId="52" applyNumberFormat="1" applyFont="1" applyFill="1" applyBorder="1" applyAlignment="1">
      <alignment horizontal="left" vertical="center"/>
      <protection/>
    </xf>
    <xf numFmtId="203" fontId="26" fillId="0" borderId="0" xfId="52" applyNumberFormat="1" applyFont="1" applyFill="1" applyBorder="1" applyAlignment="1">
      <alignment horizontal="center" vertical="center"/>
      <protection/>
    </xf>
    <xf numFmtId="0" fontId="22" fillId="0" borderId="0" xfId="52" applyNumberFormat="1" applyFont="1" applyFill="1" applyBorder="1" applyAlignment="1">
      <alignment horizontal="left"/>
      <protection/>
    </xf>
    <xf numFmtId="0" fontId="22" fillId="0" borderId="0" xfId="52" applyFont="1" applyFill="1" applyAlignment="1">
      <alignment horizontal="left"/>
      <protection/>
    </xf>
    <xf numFmtId="0" fontId="97" fillId="25" borderId="11" xfId="52" applyFont="1" applyFill="1" applyBorder="1" applyAlignment="1">
      <alignment horizontal="center" vertical="center" wrapText="1"/>
      <protection/>
    </xf>
    <xf numFmtId="14" fontId="97" fillId="25" borderId="11" xfId="52" applyNumberFormat="1" applyFont="1" applyFill="1" applyBorder="1" applyAlignment="1">
      <alignment horizontal="center" vertical="center" wrapText="1"/>
      <protection/>
    </xf>
    <xf numFmtId="0" fontId="97" fillId="25" borderId="11" xfId="52" applyNumberFormat="1" applyFont="1" applyFill="1" applyBorder="1" applyAlignment="1">
      <alignment horizontal="center" vertical="center" wrapText="1"/>
      <protection/>
    </xf>
    <xf numFmtId="0" fontId="98" fillId="25" borderId="11" xfId="52" applyFont="1" applyFill="1" applyBorder="1" applyAlignment="1">
      <alignment horizontal="center" vertical="center" wrapText="1"/>
      <protection/>
    </xf>
    <xf numFmtId="0" fontId="26" fillId="0" borderId="11" xfId="52" applyNumberFormat="1" applyFont="1" applyFill="1" applyBorder="1" applyAlignment="1">
      <alignment horizontal="left" vertical="center" wrapText="1"/>
      <protection/>
    </xf>
    <xf numFmtId="203" fontId="22" fillId="0" borderId="0" xfId="52" applyNumberFormat="1" applyFont="1" applyFill="1" applyBorder="1" applyAlignment="1">
      <alignment horizontal="center" vertical="center" wrapText="1"/>
      <protection/>
    </xf>
    <xf numFmtId="0" fontId="22" fillId="0" borderId="0" xfId="52" applyFont="1" applyFill="1" applyAlignment="1">
      <alignment horizontal="left" wrapText="1"/>
      <protection/>
    </xf>
    <xf numFmtId="0" fontId="22" fillId="0" borderId="0" xfId="52" applyFont="1" applyFill="1" applyAlignment="1">
      <alignment wrapText="1"/>
      <protection/>
    </xf>
    <xf numFmtId="0" fontId="26" fillId="0" borderId="0" xfId="52" applyNumberFormat="1" applyFont="1" applyFill="1" applyBorder="1" applyAlignment="1">
      <alignment horizontal="left" vertical="center" wrapText="1"/>
      <protection/>
    </xf>
    <xf numFmtId="0" fontId="22" fillId="0" borderId="0" xfId="52" applyNumberFormat="1" applyFont="1" applyFill="1" applyBorder="1" applyAlignment="1">
      <alignment horizontal="center" wrapText="1"/>
      <protection/>
    </xf>
    <xf numFmtId="0" fontId="22" fillId="0" borderId="0" xfId="52" applyNumberFormat="1" applyFont="1" applyFill="1" applyBorder="1" applyAlignment="1">
      <alignment horizontal="left" wrapText="1"/>
      <protection/>
    </xf>
    <xf numFmtId="0" fontId="22" fillId="0" borderId="0" xfId="52" applyNumberFormat="1" applyFont="1" applyFill="1" applyAlignment="1">
      <alignment horizontal="center" wrapText="1"/>
      <protection/>
    </xf>
    <xf numFmtId="0" fontId="22" fillId="0" borderId="11" xfId="52" applyFont="1" applyFill="1" applyBorder="1" applyAlignment="1">
      <alignment horizontal="center" vertical="center" wrapText="1"/>
      <protection/>
    </xf>
    <xf numFmtId="0" fontId="22" fillId="0" borderId="0" xfId="52" applyFont="1" applyFill="1" applyBorder="1" applyAlignment="1">
      <alignment horizontal="center" vertical="center" wrapText="1"/>
      <protection/>
    </xf>
    <xf numFmtId="0" fontId="22" fillId="0" borderId="0" xfId="52" applyFont="1" applyFill="1" applyBorder="1" applyAlignment="1">
      <alignment wrapText="1"/>
      <protection/>
    </xf>
    <xf numFmtId="14" fontId="26" fillId="0" borderId="0" xfId="52" applyNumberFormat="1" applyFont="1" applyFill="1" applyBorder="1" applyAlignment="1">
      <alignment horizontal="center" vertical="center" wrapText="1"/>
      <protection/>
    </xf>
    <xf numFmtId="14" fontId="22" fillId="0" borderId="0" xfId="52" applyNumberFormat="1" applyFont="1" applyFill="1" applyAlignment="1">
      <alignment wrapText="1"/>
      <protection/>
    </xf>
    <xf numFmtId="0" fontId="22" fillId="26" borderId="0" xfId="52" applyFont="1" applyFill="1" applyAlignment="1">
      <alignment vertical="center"/>
      <protection/>
    </xf>
    <xf numFmtId="0" fontId="22" fillId="26" borderId="0" xfId="52" applyFont="1" applyFill="1" applyAlignment="1">
      <alignment horizontal="center" vertical="center"/>
      <protection/>
    </xf>
    <xf numFmtId="0" fontId="28" fillId="0" borderId="0" xfId="52" applyFont="1" applyFill="1">
      <alignment/>
      <protection/>
    </xf>
    <xf numFmtId="0" fontId="99" fillId="0" borderId="11" xfId="52" applyFont="1" applyFill="1" applyBorder="1" applyAlignment="1">
      <alignment horizontal="center" vertical="center"/>
      <protection/>
    </xf>
    <xf numFmtId="14" fontId="100" fillId="0" borderId="11" xfId="52" applyNumberFormat="1" applyFont="1" applyFill="1" applyBorder="1" applyAlignment="1">
      <alignment horizontal="center" vertical="center" wrapText="1"/>
      <protection/>
    </xf>
    <xf numFmtId="0" fontId="100" fillId="0" borderId="11" xfId="52" applyFont="1" applyFill="1" applyBorder="1" applyAlignment="1">
      <alignment horizontal="center" vertical="center" wrapText="1"/>
      <protection/>
    </xf>
    <xf numFmtId="14" fontId="28" fillId="0" borderId="0" xfId="52" applyNumberFormat="1" applyFont="1" applyFill="1" applyAlignment="1">
      <alignment horizontal="center"/>
      <protection/>
    </xf>
    <xf numFmtId="49" fontId="28" fillId="0" borderId="0" xfId="52" applyNumberFormat="1" applyFont="1" applyFill="1" applyAlignment="1">
      <alignment horizontal="center"/>
      <protection/>
    </xf>
    <xf numFmtId="0" fontId="29" fillId="0" borderId="0" xfId="52" applyFont="1" applyFill="1" applyAlignment="1">
      <alignment horizontal="center"/>
      <protection/>
    </xf>
    <xf numFmtId="0" fontId="28" fillId="26" borderId="0" xfId="52" applyFont="1" applyFill="1" applyBorder="1" applyAlignment="1" applyProtection="1">
      <alignment horizontal="left" vertical="center" wrapText="1"/>
      <protection locked="0"/>
    </xf>
    <xf numFmtId="14" fontId="28" fillId="26" borderId="0" xfId="52" applyNumberFormat="1" applyFont="1" applyFill="1" applyBorder="1" applyAlignment="1" applyProtection="1">
      <alignment horizontal="left" vertical="center" wrapText="1"/>
      <protection locked="0"/>
    </xf>
    <xf numFmtId="0" fontId="29" fillId="26" borderId="0" xfId="52" applyFont="1" applyFill="1" applyBorder="1" applyAlignment="1" applyProtection="1">
      <alignment horizontal="center" vertical="center" wrapText="1"/>
      <protection locked="0"/>
    </xf>
    <xf numFmtId="0" fontId="28" fillId="26" borderId="0" xfId="52" applyFont="1" applyFill="1" applyBorder="1" applyAlignment="1" applyProtection="1">
      <alignment horizontal="center" wrapText="1"/>
      <protection locked="0"/>
    </xf>
    <xf numFmtId="0" fontId="28" fillId="26" borderId="0" xfId="52" applyFont="1" applyFill="1" applyBorder="1" applyAlignment="1" applyProtection="1">
      <alignment horizontal="left" wrapText="1"/>
      <protection locked="0"/>
    </xf>
    <xf numFmtId="0" fontId="28" fillId="26" borderId="0" xfId="52" applyFont="1" applyFill="1" applyAlignment="1" applyProtection="1">
      <alignment wrapText="1"/>
      <protection locked="0"/>
    </xf>
    <xf numFmtId="1" fontId="100" fillId="0" borderId="11" xfId="52" applyNumberFormat="1" applyFont="1" applyFill="1" applyBorder="1" applyAlignment="1">
      <alignment horizontal="center" vertical="center" wrapText="1"/>
      <protection/>
    </xf>
    <xf numFmtId="0" fontId="51" fillId="25" borderId="10" xfId="52" applyFont="1" applyFill="1" applyBorder="1" applyAlignment="1" applyProtection="1">
      <alignment vertical="center" wrapText="1"/>
      <protection locked="0"/>
    </xf>
    <xf numFmtId="0" fontId="52" fillId="25" borderId="10" xfId="52" applyFont="1" applyFill="1" applyBorder="1" applyAlignment="1" applyProtection="1">
      <alignment vertical="center" wrapText="1"/>
      <protection locked="0"/>
    </xf>
    <xf numFmtId="0" fontId="52" fillId="0" borderId="0" xfId="52" applyFont="1" applyAlignment="1" applyProtection="1">
      <alignment vertical="center" wrapText="1"/>
      <protection locked="0"/>
    </xf>
    <xf numFmtId="0" fontId="52" fillId="25" borderId="12" xfId="52" applyFont="1" applyFill="1" applyBorder="1" applyAlignment="1" applyProtection="1">
      <alignment vertical="center" wrapText="1"/>
      <protection locked="0"/>
    </xf>
    <xf numFmtId="0" fontId="37" fillId="0" borderId="11" xfId="52" applyFont="1" applyFill="1" applyBorder="1" applyAlignment="1">
      <alignment horizontal="center" vertical="center"/>
      <protection/>
    </xf>
    <xf numFmtId="1" fontId="37" fillId="0" borderId="11" xfId="52" applyNumberFormat="1" applyFont="1" applyFill="1" applyBorder="1" applyAlignment="1">
      <alignment horizontal="center" vertical="center"/>
      <protection/>
    </xf>
    <xf numFmtId="207" fontId="53" fillId="0" borderId="11" xfId="52" applyNumberFormat="1" applyFont="1" applyFill="1" applyBorder="1" applyAlignment="1">
      <alignment horizontal="center" vertical="center"/>
      <protection/>
    </xf>
    <xf numFmtId="49" fontId="53" fillId="0" borderId="11" xfId="52" applyNumberFormat="1" applyFont="1" applyFill="1" applyBorder="1" applyAlignment="1">
      <alignment horizontal="center" vertical="center"/>
      <protection/>
    </xf>
    <xf numFmtId="49" fontId="53" fillId="0" borderId="11" xfId="52" applyNumberFormat="1" applyFont="1" applyFill="1" applyBorder="1" applyAlignment="1" applyProtection="1">
      <alignment horizontal="center" vertical="center"/>
      <protection hidden="1" locked="0"/>
    </xf>
    <xf numFmtId="49" fontId="53" fillId="0" borderId="11" xfId="52" applyNumberFormat="1" applyFont="1" applyFill="1" applyBorder="1" applyAlignment="1">
      <alignment vertical="center"/>
      <protection/>
    </xf>
    <xf numFmtId="0" fontId="100" fillId="0" borderId="11" xfId="52" applyFont="1" applyFill="1" applyBorder="1" applyAlignment="1">
      <alignment horizontal="left" vertical="center" wrapText="1"/>
      <protection/>
    </xf>
    <xf numFmtId="0" fontId="54" fillId="0" borderId="11" xfId="52" applyFont="1" applyFill="1" applyBorder="1" applyAlignment="1">
      <alignment horizontal="center" vertical="center"/>
      <protection/>
    </xf>
    <xf numFmtId="0" fontId="55" fillId="0" borderId="0" xfId="52" applyFont="1" applyFill="1" applyAlignment="1">
      <alignment horizontal="left"/>
      <protection/>
    </xf>
    <xf numFmtId="14" fontId="55" fillId="0" borderId="0" xfId="52" applyNumberFormat="1" applyFont="1" applyFill="1" applyAlignment="1">
      <alignment horizontal="center"/>
      <protection/>
    </xf>
    <xf numFmtId="0" fontId="53" fillId="0" borderId="0" xfId="52" applyFont="1" applyFill="1" applyBorder="1" applyAlignment="1">
      <alignment horizontal="center" vertical="center" wrapText="1"/>
      <protection/>
    </xf>
    <xf numFmtId="0" fontId="55" fillId="0" borderId="0" xfId="52" applyFont="1" applyFill="1" applyAlignment="1">
      <alignment horizontal="center"/>
      <protection/>
    </xf>
    <xf numFmtId="0" fontId="55" fillId="0" borderId="0" xfId="52" applyFont="1" applyFill="1">
      <alignment/>
      <protection/>
    </xf>
    <xf numFmtId="49" fontId="55" fillId="0" borderId="0" xfId="52" applyNumberFormat="1" applyFont="1" applyFill="1" applyAlignment="1">
      <alignment horizontal="center"/>
      <protection/>
    </xf>
    <xf numFmtId="0" fontId="33" fillId="18" borderId="10" xfId="52" applyNumberFormat="1" applyFont="1" applyFill="1" applyBorder="1" applyAlignment="1" applyProtection="1">
      <alignment horizontal="right" vertical="center" wrapText="1"/>
      <protection locked="0"/>
    </xf>
    <xf numFmtId="0" fontId="25" fillId="25" borderId="12" xfId="52" applyNumberFormat="1" applyFont="1" applyFill="1" applyBorder="1" applyAlignment="1" applyProtection="1">
      <alignment horizontal="right" vertical="center" wrapText="1"/>
      <protection locked="0"/>
    </xf>
    <xf numFmtId="0" fontId="33" fillId="18" borderId="10" xfId="52" applyNumberFormat="1" applyFont="1" applyFill="1" applyBorder="1" applyAlignment="1" applyProtection="1">
      <alignment horizontal="right" vertical="center" wrapText="1"/>
      <protection locked="0"/>
    </xf>
    <xf numFmtId="0" fontId="22" fillId="0" borderId="11" xfId="52" applyFont="1" applyFill="1" applyBorder="1" applyAlignment="1" applyProtection="1">
      <alignment horizontal="center" vertical="center" wrapText="1"/>
      <protection locked="0"/>
    </xf>
    <xf numFmtId="1" fontId="22" fillId="0" borderId="11" xfId="52" applyNumberFormat="1" applyFont="1" applyFill="1" applyBorder="1" applyAlignment="1" applyProtection="1">
      <alignment horizontal="center" vertical="center" wrapText="1"/>
      <protection locked="0"/>
    </xf>
    <xf numFmtId="14" fontId="22" fillId="0" borderId="11" xfId="52" applyNumberFormat="1" applyFont="1" applyFill="1" applyBorder="1" applyAlignment="1" applyProtection="1">
      <alignment horizontal="center" vertical="center" wrapText="1"/>
      <protection locked="0"/>
    </xf>
    <xf numFmtId="203" fontId="22" fillId="0" borderId="11" xfId="52" applyNumberFormat="1" applyFont="1" applyFill="1" applyBorder="1" applyAlignment="1" applyProtection="1">
      <alignment horizontal="center" vertical="center" wrapText="1"/>
      <protection locked="0"/>
    </xf>
    <xf numFmtId="0" fontId="28" fillId="0" borderId="0" xfId="52" applyFont="1" applyFill="1" applyAlignment="1" applyProtection="1">
      <alignment vertical="center" wrapText="1"/>
      <protection locked="0"/>
    </xf>
    <xf numFmtId="16" fontId="28" fillId="0" borderId="0" xfId="52" applyNumberFormat="1" applyFont="1" applyFill="1" applyAlignment="1" applyProtection="1">
      <alignment vertical="center" wrapText="1"/>
      <protection locked="0"/>
    </xf>
    <xf numFmtId="0" fontId="28" fillId="0" borderId="0" xfId="52" applyFont="1" applyFill="1" applyAlignment="1" applyProtection="1">
      <alignment horizontal="center" wrapText="1"/>
      <protection locked="0"/>
    </xf>
    <xf numFmtId="14" fontId="28" fillId="0" borderId="0" xfId="52" applyNumberFormat="1" applyFont="1" applyFill="1" applyAlignment="1" applyProtection="1">
      <alignment horizontal="center" wrapText="1"/>
      <protection locked="0"/>
    </xf>
    <xf numFmtId="0" fontId="28" fillId="0" borderId="0" xfId="52" applyFont="1" applyFill="1" applyAlignment="1" applyProtection="1">
      <alignment wrapText="1"/>
      <protection locked="0"/>
    </xf>
    <xf numFmtId="2" fontId="28" fillId="0" borderId="0" xfId="52" applyNumberFormat="1" applyFont="1" applyFill="1" applyAlignment="1" applyProtection="1">
      <alignment horizontal="center" wrapText="1"/>
      <protection locked="0"/>
    </xf>
    <xf numFmtId="0" fontId="28" fillId="0" borderId="0" xfId="52" applyFont="1" applyFill="1" applyAlignment="1" applyProtection="1">
      <alignment horizontal="center" vertical="center" wrapText="1"/>
      <protection locked="0"/>
    </xf>
    <xf numFmtId="0" fontId="28" fillId="0" borderId="0" xfId="52" applyFont="1" applyAlignment="1" applyProtection="1">
      <alignment horizontal="center" wrapText="1"/>
      <protection locked="0"/>
    </xf>
    <xf numFmtId="14" fontId="28" fillId="0" borderId="0" xfId="52" applyNumberFormat="1" applyFont="1" applyAlignment="1" applyProtection="1">
      <alignment horizontal="center" wrapText="1"/>
      <protection locked="0"/>
    </xf>
    <xf numFmtId="2" fontId="28" fillId="0" borderId="0" xfId="52" applyNumberFormat="1" applyFont="1" applyAlignment="1" applyProtection="1">
      <alignment horizontal="center" wrapText="1"/>
      <protection locked="0"/>
    </xf>
    <xf numFmtId="0" fontId="33" fillId="25" borderId="10" xfId="52" applyFont="1" applyFill="1" applyBorder="1" applyAlignment="1" applyProtection="1">
      <alignment horizontal="right" vertical="center" wrapText="1"/>
      <protection locked="0"/>
    </xf>
    <xf numFmtId="0" fontId="33" fillId="25" borderId="10" xfId="52" applyFont="1" applyFill="1" applyBorder="1" applyAlignment="1" applyProtection="1">
      <alignment horizontal="right" vertical="center" wrapText="1"/>
      <protection locked="0"/>
    </xf>
    <xf numFmtId="0" fontId="29" fillId="25" borderId="12" xfId="52" applyFont="1" applyFill="1" applyBorder="1" applyAlignment="1" applyProtection="1">
      <alignment vertical="center" wrapText="1"/>
      <protection locked="0"/>
    </xf>
    <xf numFmtId="0" fontId="30" fillId="25" borderId="12" xfId="52" applyFont="1" applyFill="1" applyBorder="1" applyAlignment="1" applyProtection="1">
      <alignment vertical="center" wrapText="1"/>
      <protection locked="0"/>
    </xf>
    <xf numFmtId="0" fontId="101" fillId="27" borderId="11" xfId="52" applyFont="1" applyFill="1" applyBorder="1" applyAlignment="1" applyProtection="1">
      <alignment horizontal="center" vertical="center" wrapText="1"/>
      <protection locked="0"/>
    </xf>
    <xf numFmtId="0" fontId="37" fillId="0" borderId="11" xfId="52" applyFont="1" applyFill="1" applyBorder="1" applyAlignment="1" applyProtection="1">
      <alignment horizontal="center" vertical="center" wrapText="1"/>
      <protection locked="0"/>
    </xf>
    <xf numFmtId="0" fontId="102" fillId="0" borderId="11" xfId="52" applyFont="1" applyFill="1" applyBorder="1" applyAlignment="1" applyProtection="1">
      <alignment horizontal="center" vertical="center" wrapText="1"/>
      <protection locked="0"/>
    </xf>
    <xf numFmtId="1" fontId="37" fillId="0" borderId="11" xfId="52" applyNumberFormat="1" applyFont="1" applyFill="1" applyBorder="1" applyAlignment="1" applyProtection="1">
      <alignment horizontal="center" vertical="center" wrapText="1"/>
      <protection locked="0"/>
    </xf>
    <xf numFmtId="14" fontId="37" fillId="0" borderId="11" xfId="52" applyNumberFormat="1" applyFont="1" applyFill="1" applyBorder="1" applyAlignment="1" applyProtection="1">
      <alignment horizontal="center" vertical="center" wrapText="1"/>
      <protection locked="0"/>
    </xf>
    <xf numFmtId="203" fontId="37" fillId="0" borderId="11" xfId="52" applyNumberFormat="1" applyFont="1" applyFill="1" applyBorder="1" applyAlignment="1" applyProtection="1">
      <alignment horizontal="center" vertical="center" wrapText="1"/>
      <protection locked="0"/>
    </xf>
    <xf numFmtId="1" fontId="25" fillId="0" borderId="11" xfId="52" applyNumberFormat="1" applyFont="1" applyFill="1" applyBorder="1" applyAlignment="1" applyProtection="1">
      <alignment horizontal="center" vertical="center" wrapText="1"/>
      <protection locked="0"/>
    </xf>
    <xf numFmtId="0" fontId="58" fillId="0" borderId="0" xfId="0" applyFont="1" applyAlignment="1">
      <alignment/>
    </xf>
    <xf numFmtId="0" fontId="38" fillId="0" borderId="0" xfId="0" applyFont="1" applyFill="1" applyBorder="1" applyAlignment="1">
      <alignment vertical="center" wrapText="1"/>
    </xf>
    <xf numFmtId="0" fontId="37" fillId="5" borderId="0" xfId="0" applyFont="1" applyFill="1" applyAlignment="1">
      <alignment horizontal="center" vertical="center"/>
    </xf>
    <xf numFmtId="0" fontId="37" fillId="5" borderId="0" xfId="0" applyFont="1" applyFill="1" applyAlignment="1">
      <alignment horizontal="left" vertical="center"/>
    </xf>
    <xf numFmtId="0" fontId="37" fillId="0" borderId="0" xfId="0" applyFont="1" applyAlignment="1">
      <alignment horizontal="center" vertical="center"/>
    </xf>
    <xf numFmtId="0" fontId="37" fillId="0" borderId="0" xfId="0" applyFont="1" applyFill="1" applyAlignment="1">
      <alignment horizontal="center" vertical="center"/>
    </xf>
    <xf numFmtId="0" fontId="38" fillId="0" borderId="0" xfId="0" applyFont="1" applyAlignment="1">
      <alignment wrapText="1"/>
    </xf>
    <xf numFmtId="0" fontId="59" fillId="0" borderId="11" xfId="0" applyFont="1" applyBorder="1" applyAlignment="1">
      <alignment vertical="center" wrapText="1"/>
    </xf>
    <xf numFmtId="0" fontId="59" fillId="0" borderId="0" xfId="0" applyFont="1" applyAlignment="1">
      <alignment vertical="center" wrapText="1"/>
    </xf>
    <xf numFmtId="0" fontId="60" fillId="5" borderId="0" xfId="0" applyFont="1" applyFill="1" applyAlignment="1">
      <alignment horizontal="center" vertical="center"/>
    </xf>
    <xf numFmtId="181" fontId="103" fillId="28" borderId="11" xfId="0" applyNumberFormat="1" applyFont="1" applyFill="1" applyBorder="1" applyAlignment="1">
      <alignment horizontal="center" vertical="center" wrapText="1"/>
    </xf>
    <xf numFmtId="0" fontId="104" fillId="29" borderId="11" xfId="47" applyFont="1" applyFill="1" applyBorder="1" applyAlignment="1" applyProtection="1">
      <alignment horizontal="center" vertical="center" wrapText="1"/>
      <protection/>
    </xf>
    <xf numFmtId="0" fontId="60" fillId="0" borderId="0" xfId="0" applyFont="1" applyAlignment="1">
      <alignment horizontal="center" vertical="center"/>
    </xf>
    <xf numFmtId="0" fontId="29" fillId="0" borderId="0" xfId="0" applyFont="1" applyFill="1" applyBorder="1" applyAlignment="1">
      <alignment vertical="center" wrapText="1"/>
    </xf>
    <xf numFmtId="0" fontId="26" fillId="5" borderId="0" xfId="0" applyFont="1" applyFill="1" applyAlignment="1">
      <alignment horizontal="center" vertical="center"/>
    </xf>
    <xf numFmtId="0" fontId="26" fillId="0" borderId="0" xfId="0" applyFont="1" applyAlignment="1">
      <alignment horizontal="center" vertical="center"/>
    </xf>
    <xf numFmtId="0" fontId="26" fillId="0" borderId="0" xfId="0" applyFont="1" applyFill="1" applyBorder="1" applyAlignment="1">
      <alignment horizontal="center" vertical="center" wrapText="1"/>
    </xf>
    <xf numFmtId="0" fontId="61" fillId="0" borderId="0" xfId="0" applyFont="1" applyFill="1" applyBorder="1" applyAlignment="1">
      <alignment horizontal="left" vertical="center" wrapText="1"/>
    </xf>
    <xf numFmtId="0" fontId="25" fillId="28" borderId="11" xfId="0" applyFont="1" applyFill="1" applyBorder="1" applyAlignment="1">
      <alignment horizontal="center" vertical="center" wrapText="1"/>
    </xf>
    <xf numFmtId="0" fontId="37" fillId="0" borderId="0" xfId="0" applyFont="1" applyFill="1" applyAlignment="1">
      <alignment horizontal="left" vertical="center"/>
    </xf>
    <xf numFmtId="0" fontId="38" fillId="0" borderId="0" xfId="0" applyFont="1" applyAlignment="1">
      <alignment horizontal="center" vertical="center" wrapText="1"/>
    </xf>
    <xf numFmtId="0" fontId="60" fillId="0" borderId="0" xfId="0" applyFont="1" applyFill="1" applyAlignment="1">
      <alignment horizontal="center" vertical="center"/>
    </xf>
    <xf numFmtId="0" fontId="60" fillId="0" borderId="0" xfId="0" applyFont="1" applyAlignment="1">
      <alignment horizontal="center" vertical="center" wrapText="1"/>
    </xf>
    <xf numFmtId="0" fontId="60" fillId="0" borderId="0" xfId="0" applyFont="1" applyFill="1" applyAlignment="1">
      <alignment horizontal="center" vertical="center" wrapText="1"/>
    </xf>
    <xf numFmtId="0" fontId="37" fillId="0" borderId="0" xfId="0" applyFont="1" applyAlignment="1">
      <alignment horizontal="center" vertical="center" wrapText="1"/>
    </xf>
    <xf numFmtId="0" fontId="37" fillId="0" borderId="0" xfId="0" applyFont="1" applyFill="1" applyAlignment="1">
      <alignment horizontal="center" vertical="center" wrapText="1"/>
    </xf>
    <xf numFmtId="0" fontId="37" fillId="0" borderId="0" xfId="0" applyFont="1" applyAlignment="1">
      <alignment horizontal="left" vertical="center"/>
    </xf>
    <xf numFmtId="0" fontId="105" fillId="25" borderId="11" xfId="0" applyFont="1" applyFill="1" applyBorder="1" applyAlignment="1">
      <alignment horizontal="left" vertical="center" wrapText="1"/>
    </xf>
    <xf numFmtId="0" fontId="105" fillId="25" borderId="11" xfId="0" applyFont="1" applyFill="1" applyBorder="1" applyAlignment="1">
      <alignment vertical="center" wrapText="1"/>
    </xf>
    <xf numFmtId="0" fontId="106" fillId="30" borderId="11" xfId="0" applyFont="1" applyFill="1" applyBorder="1" applyAlignment="1">
      <alignment horizontal="center" vertical="center" wrapText="1"/>
    </xf>
    <xf numFmtId="14" fontId="37" fillId="0" borderId="11" xfId="52" applyNumberFormat="1" applyFont="1" applyFill="1" applyBorder="1" applyAlignment="1">
      <alignment horizontal="center" vertical="center"/>
      <protection/>
    </xf>
    <xf numFmtId="203" fontId="37" fillId="0" borderId="11" xfId="52" applyNumberFormat="1" applyFont="1" applyFill="1" applyBorder="1" applyAlignment="1">
      <alignment horizontal="center" vertical="center"/>
      <protection/>
    </xf>
    <xf numFmtId="14" fontId="98" fillId="25" borderId="11" xfId="52" applyNumberFormat="1" applyFont="1" applyFill="1" applyBorder="1" applyAlignment="1">
      <alignment horizontal="center" vertical="center" wrapText="1"/>
      <protection/>
    </xf>
    <xf numFmtId="0" fontId="98" fillId="25" borderId="11" xfId="52" applyNumberFormat="1" applyFont="1" applyFill="1" applyBorder="1" applyAlignment="1">
      <alignment horizontal="center" vertical="center" wrapText="1"/>
      <protection/>
    </xf>
    <xf numFmtId="0" fontId="25" fillId="0" borderId="0" xfId="52" applyFont="1" applyFill="1" applyAlignment="1" applyProtection="1">
      <alignment wrapText="1"/>
      <protection locked="0"/>
    </xf>
    <xf numFmtId="0" fontId="28" fillId="28" borderId="11" xfId="52" applyFont="1" applyFill="1" applyBorder="1" applyAlignment="1" applyProtection="1">
      <alignment horizontal="center" vertical="center" wrapText="1"/>
      <protection locked="0"/>
    </xf>
    <xf numFmtId="0" fontId="107" fillId="28" borderId="11" xfId="52" applyFont="1" applyFill="1" applyBorder="1" applyAlignment="1" applyProtection="1">
      <alignment horizontal="center" vertical="center" wrapText="1"/>
      <protection hidden="1"/>
    </xf>
    <xf numFmtId="0" fontId="25" fillId="0" borderId="0" xfId="52" applyFont="1" applyFill="1" applyAlignment="1" applyProtection="1">
      <alignment horizontal="center" wrapText="1"/>
      <protection locked="0"/>
    </xf>
    <xf numFmtId="0" fontId="107" fillId="0" borderId="11" xfId="52" applyFont="1" applyFill="1" applyBorder="1" applyAlignment="1" applyProtection="1">
      <alignment horizontal="center" vertical="center" wrapText="1"/>
      <protection hidden="1"/>
    </xf>
    <xf numFmtId="0" fontId="22" fillId="0" borderId="11" xfId="52" applyFont="1" applyFill="1" applyBorder="1" applyAlignment="1" applyProtection="1">
      <alignment vertical="center" wrapText="1"/>
      <protection locked="0"/>
    </xf>
    <xf numFmtId="49" fontId="22" fillId="0" borderId="11" xfId="52" applyNumberFormat="1" applyFont="1" applyFill="1" applyBorder="1" applyAlignment="1" applyProtection="1">
      <alignment horizontal="center" vertical="center" wrapText="1"/>
      <protection locked="0"/>
    </xf>
    <xf numFmtId="0" fontId="25" fillId="0" borderId="0" xfId="52" applyFont="1" applyFill="1" applyAlignment="1" applyProtection="1">
      <alignment vertical="center" wrapText="1"/>
      <protection locked="0"/>
    </xf>
    <xf numFmtId="1" fontId="25" fillId="0" borderId="0" xfId="52" applyNumberFormat="1" applyFont="1" applyFill="1" applyAlignment="1" applyProtection="1">
      <alignment horizontal="center" wrapText="1"/>
      <protection locked="0"/>
    </xf>
    <xf numFmtId="203" fontId="25" fillId="0" borderId="0" xfId="52" applyNumberFormat="1" applyFont="1" applyFill="1" applyAlignment="1" applyProtection="1">
      <alignment horizontal="center" wrapText="1"/>
      <protection locked="0"/>
    </xf>
    <xf numFmtId="49" fontId="25" fillId="0" borderId="0" xfId="52" applyNumberFormat="1" applyFont="1" applyFill="1" applyAlignment="1" applyProtection="1">
      <alignment horizontal="center" wrapText="1"/>
      <protection locked="0"/>
    </xf>
    <xf numFmtId="0" fontId="105" fillId="29" borderId="11" xfId="47" applyFont="1" applyFill="1" applyBorder="1" applyAlignment="1" applyProtection="1">
      <alignment horizontal="left" vertical="center" wrapText="1"/>
      <protection/>
    </xf>
    <xf numFmtId="0" fontId="105" fillId="29" borderId="11" xfId="47" applyFont="1" applyFill="1" applyBorder="1" applyAlignment="1" applyProtection="1">
      <alignment horizontal="center" vertical="center" wrapText="1"/>
      <protection/>
    </xf>
    <xf numFmtId="0" fontId="105" fillId="29" borderId="11" xfId="47" applyFont="1" applyFill="1" applyBorder="1" applyAlignment="1" applyProtection="1">
      <alignment horizontal="left" vertical="center"/>
      <protection/>
    </xf>
    <xf numFmtId="0" fontId="108" fillId="2" borderId="11" xfId="0" applyFont="1" applyFill="1" applyBorder="1" applyAlignment="1">
      <alignment horizontal="center" vertical="center" wrapText="1"/>
    </xf>
    <xf numFmtId="0" fontId="44" fillId="0" borderId="0" xfId="0" applyFont="1" applyBorder="1" applyAlignment="1">
      <alignment vertical="center" wrapText="1"/>
    </xf>
    <xf numFmtId="0" fontId="109" fillId="25" borderId="11" xfId="0" applyNumberFormat="1" applyFont="1" applyFill="1" applyBorder="1" applyAlignment="1">
      <alignment horizontal="center" vertical="center" wrapText="1"/>
    </xf>
    <xf numFmtId="0" fontId="110" fillId="25" borderId="11" xfId="0" applyNumberFormat="1" applyFont="1" applyFill="1" applyBorder="1" applyAlignment="1">
      <alignment horizontal="center" vertical="center" wrapText="1"/>
    </xf>
    <xf numFmtId="14" fontId="110" fillId="25" borderId="11" xfId="0" applyNumberFormat="1" applyFont="1" applyFill="1" applyBorder="1" applyAlignment="1">
      <alignment horizontal="center" vertical="center" wrapText="1"/>
    </xf>
    <xf numFmtId="0" fontId="110" fillId="25" borderId="11" xfId="0" applyNumberFormat="1" applyFont="1" applyFill="1" applyBorder="1" applyAlignment="1">
      <alignment horizontal="left" vertical="center" wrapText="1"/>
    </xf>
    <xf numFmtId="203" fontId="110" fillId="25" borderId="11" xfId="0" applyNumberFormat="1" applyFont="1" applyFill="1" applyBorder="1" applyAlignment="1">
      <alignment horizontal="center" vertical="center" wrapText="1"/>
    </xf>
    <xf numFmtId="180" fontId="110" fillId="25" borderId="11" xfId="0" applyNumberFormat="1" applyFont="1" applyFill="1" applyBorder="1" applyAlignment="1">
      <alignment horizontal="center" vertical="center" wrapText="1"/>
    </xf>
    <xf numFmtId="0" fontId="66" fillId="0" borderId="0" xfId="0" applyFont="1" applyAlignment="1">
      <alignment vertical="center" wrapText="1"/>
    </xf>
    <xf numFmtId="0" fontId="111" fillId="0" borderId="0" xfId="0" applyFont="1" applyFill="1" applyAlignment="1">
      <alignment/>
    </xf>
    <xf numFmtId="0" fontId="112" fillId="0" borderId="11" xfId="47" applyNumberFormat="1" applyFont="1" applyFill="1" applyBorder="1" applyAlignment="1" applyProtection="1">
      <alignment horizontal="center" vertical="center" wrapText="1"/>
      <protection/>
    </xf>
    <xf numFmtId="14" fontId="113" fillId="26" borderId="11" xfId="47" applyNumberFormat="1" applyFont="1" applyFill="1" applyBorder="1" applyAlignment="1" applyProtection="1">
      <alignment horizontal="center" vertical="center" wrapText="1"/>
      <protection/>
    </xf>
    <xf numFmtId="203" fontId="113" fillId="26" borderId="11" xfId="47" applyNumberFormat="1" applyFont="1" applyFill="1" applyBorder="1" applyAlignment="1" applyProtection="1">
      <alignment horizontal="center" vertical="center" wrapText="1"/>
      <protection/>
    </xf>
    <xf numFmtId="1" fontId="113" fillId="26" borderId="11" xfId="47" applyNumberFormat="1" applyFont="1" applyFill="1" applyBorder="1" applyAlignment="1" applyProtection="1">
      <alignment horizontal="center" vertical="center" wrapText="1"/>
      <protection/>
    </xf>
    <xf numFmtId="49" fontId="113" fillId="26" borderId="11" xfId="47" applyNumberFormat="1" applyFont="1" applyFill="1" applyBorder="1" applyAlignment="1" applyProtection="1">
      <alignment horizontal="center" vertical="center" wrapText="1"/>
      <protection/>
    </xf>
    <xf numFmtId="0" fontId="66" fillId="26" borderId="11" xfId="0" applyNumberFormat="1" applyFont="1" applyFill="1" applyBorder="1" applyAlignment="1">
      <alignment horizontal="left" vertical="center" wrapText="1"/>
    </xf>
    <xf numFmtId="180" fontId="66" fillId="26" borderId="11" xfId="0" applyNumberFormat="1" applyFont="1" applyFill="1" applyBorder="1" applyAlignment="1">
      <alignment horizontal="center" vertical="center" wrapText="1"/>
    </xf>
    <xf numFmtId="203" fontId="66" fillId="26" borderId="11" xfId="0" applyNumberFormat="1" applyFont="1" applyFill="1" applyBorder="1" applyAlignment="1">
      <alignment horizontal="center" vertical="center" wrapText="1"/>
    </xf>
    <xf numFmtId="0" fontId="66" fillId="26" borderId="11" xfId="0" applyNumberFormat="1" applyFont="1" applyFill="1" applyBorder="1" applyAlignment="1">
      <alignment horizontal="center" vertical="center" wrapText="1"/>
    </xf>
    <xf numFmtId="0" fontId="113" fillId="26" borderId="11" xfId="47" applyNumberFormat="1" applyFont="1" applyFill="1" applyBorder="1" applyAlignment="1" applyProtection="1">
      <alignment horizontal="left" vertical="center" wrapText="1"/>
      <protection/>
    </xf>
    <xf numFmtId="0" fontId="114" fillId="26" borderId="11" xfId="47" applyNumberFormat="1" applyFont="1" applyFill="1" applyBorder="1" applyAlignment="1" applyProtection="1">
      <alignment horizontal="left" vertical="center" wrapText="1"/>
      <protection/>
    </xf>
    <xf numFmtId="0" fontId="114" fillId="26" borderId="11" xfId="47" applyNumberFormat="1" applyFont="1" applyFill="1" applyBorder="1" applyAlignment="1" applyProtection="1">
      <alignment horizontal="center" vertical="center" wrapText="1"/>
      <protection/>
    </xf>
    <xf numFmtId="0" fontId="115" fillId="0" borderId="0" xfId="0" applyFont="1" applyAlignment="1">
      <alignment/>
    </xf>
    <xf numFmtId="0" fontId="108" fillId="31" borderId="13" xfId="0" applyFont="1" applyFill="1" applyBorder="1" applyAlignment="1">
      <alignment vertical="center" wrapText="1"/>
    </xf>
    <xf numFmtId="0" fontId="0" fillId="0" borderId="0" xfId="0" applyNumberFormat="1" applyFont="1" applyAlignment="1">
      <alignment horizontal="left"/>
    </xf>
    <xf numFmtId="0" fontId="103" fillId="25" borderId="12" xfId="52" applyFont="1" applyFill="1" applyBorder="1" applyAlignment="1" applyProtection="1">
      <alignment horizontal="right" vertical="center" wrapText="1"/>
      <protection locked="0"/>
    </xf>
    <xf numFmtId="0" fontId="116" fillId="25" borderId="12" xfId="52" applyFont="1" applyFill="1" applyBorder="1" applyAlignment="1" applyProtection="1">
      <alignment vertical="center" wrapText="1"/>
      <protection locked="0"/>
    </xf>
    <xf numFmtId="0" fontId="107" fillId="25" borderId="11" xfId="0" applyNumberFormat="1" applyFont="1" applyFill="1" applyBorder="1" applyAlignment="1">
      <alignment horizontal="center" vertical="center" wrapText="1"/>
    </xf>
    <xf numFmtId="203" fontId="22" fillId="28" borderId="11" xfId="52" applyNumberFormat="1" applyFont="1" applyFill="1" applyBorder="1" applyAlignment="1" applyProtection="1">
      <alignment horizontal="center" vertical="center" wrapText="1"/>
      <protection locked="0"/>
    </xf>
    <xf numFmtId="49" fontId="28" fillId="28" borderId="11" xfId="52" applyNumberFormat="1" applyFont="1" applyFill="1" applyBorder="1" applyAlignment="1" applyProtection="1">
      <alignment horizontal="center" vertical="center" wrapText="1"/>
      <protection locked="0"/>
    </xf>
    <xf numFmtId="1" fontId="28" fillId="28" borderId="11" xfId="52" applyNumberFormat="1" applyFont="1" applyFill="1" applyBorder="1" applyAlignment="1" applyProtection="1">
      <alignment horizontal="center" vertical="center" wrapText="1"/>
      <protection locked="0"/>
    </xf>
    <xf numFmtId="0" fontId="33" fillId="18" borderId="10" xfId="52" applyNumberFormat="1" applyFont="1" applyFill="1" applyBorder="1" applyAlignment="1" applyProtection="1">
      <alignment horizontal="right" vertical="center" wrapText="1"/>
      <protection locked="0"/>
    </xf>
    <xf numFmtId="0" fontId="60" fillId="5" borderId="0" xfId="0" applyFont="1" applyFill="1" applyAlignment="1">
      <alignment vertical="center"/>
    </xf>
    <xf numFmtId="0" fontId="109" fillId="28" borderId="11" xfId="52" applyFont="1" applyFill="1" applyBorder="1" applyAlignment="1" applyProtection="1">
      <alignment horizontal="center" vertical="center" wrapText="1"/>
      <protection locked="0"/>
    </xf>
    <xf numFmtId="0" fontId="95" fillId="0" borderId="11" xfId="52" applyFont="1" applyFill="1" applyBorder="1" applyAlignment="1" applyProtection="1">
      <alignment horizontal="center" vertical="center" wrapText="1"/>
      <protection locked="0"/>
    </xf>
    <xf numFmtId="0" fontId="103" fillId="0" borderId="0" xfId="52" applyFont="1" applyFill="1" applyAlignment="1" applyProtection="1">
      <alignment horizontal="center" wrapText="1"/>
      <protection locked="0"/>
    </xf>
    <xf numFmtId="1" fontId="104" fillId="0" borderId="0" xfId="52" applyNumberFormat="1" applyFont="1" applyFill="1" applyAlignment="1" applyProtection="1">
      <alignment horizontal="center" wrapText="1"/>
      <protection locked="0"/>
    </xf>
    <xf numFmtId="0" fontId="117" fillId="0" borderId="11" xfId="52" applyFont="1" applyFill="1" applyBorder="1" applyAlignment="1">
      <alignment horizontal="center" vertical="center"/>
      <protection/>
    </xf>
    <xf numFmtId="207" fontId="37" fillId="0" borderId="11" xfId="52" applyNumberFormat="1" applyFont="1" applyFill="1" applyBorder="1" applyAlignment="1" applyProtection="1">
      <alignment horizontal="center" vertical="center" wrapText="1"/>
      <protection locked="0"/>
    </xf>
    <xf numFmtId="0" fontId="37" fillId="0" borderId="11" xfId="52" applyFont="1" applyFill="1" applyBorder="1" applyAlignment="1">
      <alignment horizontal="left" vertical="center" wrapText="1"/>
      <protection/>
    </xf>
    <xf numFmtId="0" fontId="118" fillId="0" borderId="11" xfId="52" applyFont="1" applyFill="1" applyBorder="1" applyAlignment="1">
      <alignment horizontal="left" vertical="center" wrapText="1"/>
      <protection/>
    </xf>
    <xf numFmtId="0" fontId="22" fillId="0" borderId="11" xfId="52" applyFont="1" applyFill="1" applyBorder="1" applyAlignment="1">
      <alignment horizontal="left" vertical="center" wrapText="1"/>
      <protection/>
    </xf>
    <xf numFmtId="0" fontId="95" fillId="0" borderId="11" xfId="52" applyFont="1" applyFill="1" applyBorder="1" applyAlignment="1">
      <alignment horizontal="left" vertical="center" wrapText="1"/>
      <protection/>
    </xf>
    <xf numFmtId="0" fontId="34" fillId="26" borderId="14" xfId="52" applyFont="1" applyFill="1" applyBorder="1" applyAlignment="1" applyProtection="1">
      <alignment vertical="center" wrapText="1"/>
      <protection locked="0"/>
    </xf>
    <xf numFmtId="207" fontId="66" fillId="26" borderId="11" xfId="0" applyNumberFormat="1" applyFont="1" applyFill="1" applyBorder="1" applyAlignment="1">
      <alignment horizontal="center" vertical="center" wrapText="1"/>
    </xf>
    <xf numFmtId="206" fontId="66" fillId="26" borderId="11" xfId="0" applyNumberFormat="1" applyFont="1" applyFill="1" applyBorder="1" applyAlignment="1">
      <alignment horizontal="center" vertical="center" wrapText="1"/>
    </xf>
    <xf numFmtId="210" fontId="66" fillId="26" borderId="11" xfId="0" applyNumberFormat="1" applyFont="1" applyFill="1" applyBorder="1" applyAlignment="1">
      <alignment horizontal="center" vertical="center" wrapText="1"/>
    </xf>
    <xf numFmtId="206" fontId="98" fillId="25" borderId="11" xfId="52" applyNumberFormat="1" applyFont="1" applyFill="1" applyBorder="1" applyAlignment="1">
      <alignment horizontal="center" vertical="center" wrapText="1"/>
      <protection/>
    </xf>
    <xf numFmtId="206" fontId="26" fillId="0" borderId="11" xfId="52" applyNumberFormat="1" applyFont="1" applyFill="1" applyBorder="1" applyAlignment="1">
      <alignment horizontal="center" vertical="center"/>
      <protection/>
    </xf>
    <xf numFmtId="206" fontId="26" fillId="0" borderId="0" xfId="52" applyNumberFormat="1" applyFont="1" applyFill="1" applyBorder="1" applyAlignment="1">
      <alignment horizontal="center" vertical="center"/>
      <protection/>
    </xf>
    <xf numFmtId="206" fontId="22" fillId="0" borderId="0" xfId="52" applyNumberFormat="1" applyFont="1" applyFill="1" applyAlignment="1">
      <alignment horizontal="center"/>
      <protection/>
    </xf>
    <xf numFmtId="206" fontId="22" fillId="0" borderId="0" xfId="52" applyNumberFormat="1" applyFont="1" applyFill="1">
      <alignment/>
      <protection/>
    </xf>
    <xf numFmtId="206" fontId="29" fillId="25" borderId="12" xfId="52" applyNumberFormat="1" applyFont="1" applyFill="1" applyBorder="1" applyAlignment="1" applyProtection="1">
      <alignment vertical="center" wrapText="1"/>
      <protection locked="0"/>
    </xf>
    <xf numFmtId="206" fontId="28" fillId="24" borderId="0" xfId="52" applyNumberFormat="1" applyFont="1" applyFill="1" applyBorder="1" applyAlignment="1" applyProtection="1">
      <alignment horizontal="left" wrapText="1"/>
      <protection locked="0"/>
    </xf>
    <xf numFmtId="206" fontId="37" fillId="0" borderId="11" xfId="52" applyNumberFormat="1" applyFont="1" applyFill="1" applyBorder="1" applyAlignment="1">
      <alignment horizontal="center" vertical="center"/>
      <protection/>
    </xf>
    <xf numFmtId="206" fontId="22" fillId="0" borderId="0" xfId="52" applyNumberFormat="1" applyFont="1" applyFill="1" applyBorder="1" applyAlignment="1">
      <alignment horizontal="center" vertical="center"/>
      <protection/>
    </xf>
    <xf numFmtId="206" fontId="22" fillId="0" borderId="0" xfId="52" applyNumberFormat="1" applyFont="1" applyFill="1" applyAlignment="1">
      <alignment horizontal="left"/>
      <protection/>
    </xf>
    <xf numFmtId="210" fontId="98" fillId="25" borderId="11" xfId="52" applyNumberFormat="1" applyFont="1" applyFill="1" applyBorder="1" applyAlignment="1">
      <alignment horizontal="center" vertical="center" wrapText="1"/>
      <protection/>
    </xf>
    <xf numFmtId="210" fontId="26" fillId="0" borderId="11" xfId="52" applyNumberFormat="1" applyFont="1" applyFill="1" applyBorder="1" applyAlignment="1">
      <alignment horizontal="center" vertical="center"/>
      <protection/>
    </xf>
    <xf numFmtId="210" fontId="26" fillId="0" borderId="0" xfId="52" applyNumberFormat="1" applyFont="1" applyFill="1" applyBorder="1" applyAlignment="1">
      <alignment horizontal="center" vertical="center"/>
      <protection/>
    </xf>
    <xf numFmtId="210" fontId="22" fillId="0" borderId="0" xfId="52" applyNumberFormat="1" applyFont="1" applyFill="1" applyAlignment="1">
      <alignment horizontal="center"/>
      <protection/>
    </xf>
    <xf numFmtId="210" fontId="22" fillId="0" borderId="0" xfId="52" applyNumberFormat="1" applyFont="1" applyFill="1">
      <alignment/>
      <protection/>
    </xf>
    <xf numFmtId="210" fontId="29" fillId="25" borderId="12" xfId="52" applyNumberFormat="1" applyFont="1" applyFill="1" applyBorder="1" applyAlignment="1" applyProtection="1">
      <alignment vertical="center" wrapText="1"/>
      <protection locked="0"/>
    </xf>
    <xf numFmtId="210" fontId="28" fillId="24" borderId="0" xfId="52" applyNumberFormat="1" applyFont="1" applyFill="1" applyBorder="1" applyAlignment="1" applyProtection="1">
      <alignment horizontal="left" wrapText="1"/>
      <protection locked="0"/>
    </xf>
    <xf numFmtId="210" fontId="37" fillId="0" borderId="11" xfId="52" applyNumberFormat="1" applyFont="1" applyFill="1" applyBorder="1" applyAlignment="1">
      <alignment horizontal="center" vertical="center"/>
      <protection/>
    </xf>
    <xf numFmtId="210" fontId="22" fillId="0" borderId="0" xfId="52" applyNumberFormat="1" applyFont="1" applyFill="1" applyBorder="1" applyAlignment="1">
      <alignment horizontal="center" vertical="center"/>
      <protection/>
    </xf>
    <xf numFmtId="210" fontId="22" fillId="0" borderId="0" xfId="52" applyNumberFormat="1" applyFont="1" applyFill="1" applyAlignment="1">
      <alignment horizontal="left"/>
      <protection/>
    </xf>
    <xf numFmtId="203" fontId="119" fillId="0" borderId="11" xfId="52" applyNumberFormat="1" applyFont="1" applyFill="1" applyBorder="1" applyAlignment="1" applyProtection="1">
      <alignment horizontal="center" vertical="center" wrapText="1"/>
      <protection hidden="1"/>
    </xf>
    <xf numFmtId="203" fontId="120" fillId="0" borderId="11" xfId="52" applyNumberFormat="1" applyFont="1" applyFill="1" applyBorder="1" applyAlignment="1" applyProtection="1">
      <alignment horizontal="center" vertical="center" wrapText="1"/>
      <protection locked="0"/>
    </xf>
    <xf numFmtId="203" fontId="119" fillId="0" borderId="11" xfId="52" applyNumberFormat="1" applyFont="1" applyFill="1" applyBorder="1" applyAlignment="1" applyProtection="1">
      <alignment horizontal="center" vertical="center" wrapText="1"/>
      <protection locked="0"/>
    </xf>
    <xf numFmtId="207" fontId="119" fillId="0" borderId="11" xfId="52" applyNumberFormat="1" applyFont="1" applyFill="1" applyBorder="1" applyAlignment="1" applyProtection="1">
      <alignment horizontal="center" vertical="center" wrapText="1"/>
      <protection hidden="1"/>
    </xf>
    <xf numFmtId="207" fontId="120" fillId="0" borderId="11" xfId="52" applyNumberFormat="1" applyFont="1" applyFill="1" applyBorder="1" applyAlignment="1" applyProtection="1">
      <alignment horizontal="center" vertical="center" wrapText="1"/>
      <protection locked="0"/>
    </xf>
    <xf numFmtId="207" fontId="119" fillId="0" borderId="11" xfId="52" applyNumberFormat="1" applyFont="1" applyFill="1" applyBorder="1" applyAlignment="1" applyProtection="1">
      <alignment horizontal="center" vertical="center" wrapText="1"/>
      <protection locked="0"/>
    </xf>
    <xf numFmtId="0" fontId="37" fillId="0" borderId="11" xfId="52" applyFont="1" applyFill="1" applyBorder="1" applyAlignment="1" applyProtection="1">
      <alignment horizontal="left" vertical="center" wrapText="1"/>
      <protection locked="0"/>
    </xf>
    <xf numFmtId="0" fontId="33" fillId="18" borderId="10" xfId="52" applyNumberFormat="1" applyFont="1" applyFill="1" applyBorder="1" applyAlignment="1" applyProtection="1">
      <alignment horizontal="right" vertical="center" wrapText="1"/>
      <protection locked="0"/>
    </xf>
    <xf numFmtId="0" fontId="33" fillId="25" borderId="10" xfId="52" applyFont="1" applyFill="1" applyBorder="1" applyAlignment="1" applyProtection="1">
      <alignment horizontal="right" vertical="center" wrapText="1"/>
      <protection locked="0"/>
    </xf>
    <xf numFmtId="0" fontId="101" fillId="27" borderId="11" xfId="52" applyFont="1" applyFill="1" applyBorder="1" applyAlignment="1" applyProtection="1">
      <alignment horizontal="center" vertical="center" wrapText="1"/>
      <protection locked="0"/>
    </xf>
    <xf numFmtId="0" fontId="37" fillId="0" borderId="0" xfId="52" applyFont="1" applyFill="1" applyBorder="1" applyAlignment="1">
      <alignment horizontal="center" vertical="center"/>
      <protection/>
    </xf>
    <xf numFmtId="14" fontId="37" fillId="0" borderId="0" xfId="52" applyNumberFormat="1" applyFont="1" applyFill="1" applyBorder="1" applyAlignment="1">
      <alignment horizontal="center" vertical="center"/>
      <protection/>
    </xf>
    <xf numFmtId="0" fontId="37" fillId="0" borderId="0" xfId="52" applyFont="1" applyFill="1" applyBorder="1" applyAlignment="1">
      <alignment horizontal="left" vertical="center" wrapText="1"/>
      <protection/>
    </xf>
    <xf numFmtId="0" fontId="118" fillId="0" borderId="0" xfId="52" applyFont="1" applyFill="1" applyBorder="1" applyAlignment="1">
      <alignment horizontal="left" vertical="center" wrapText="1"/>
      <protection/>
    </xf>
    <xf numFmtId="203" fontId="37" fillId="0" borderId="0" xfId="52" applyNumberFormat="1" applyFont="1" applyFill="1" applyBorder="1" applyAlignment="1">
      <alignment horizontal="center" vertical="center"/>
      <protection/>
    </xf>
    <xf numFmtId="1" fontId="37" fillId="0" borderId="0" xfId="52" applyNumberFormat="1" applyFont="1" applyFill="1" applyBorder="1" applyAlignment="1">
      <alignment horizontal="center" vertical="center"/>
      <protection/>
    </xf>
    <xf numFmtId="0" fontId="25" fillId="32" borderId="0" xfId="52" applyFont="1" applyFill="1" applyAlignment="1" applyProtection="1">
      <alignment vertical="center" wrapText="1"/>
      <protection locked="0"/>
    </xf>
    <xf numFmtId="0" fontId="25" fillId="32" borderId="0" xfId="52" applyFont="1" applyFill="1" applyAlignment="1" applyProtection="1">
      <alignment wrapText="1"/>
      <protection locked="0"/>
    </xf>
    <xf numFmtId="0" fontId="22" fillId="26" borderId="11" xfId="52" applyFont="1" applyFill="1" applyBorder="1" applyAlignment="1" applyProtection="1">
      <alignment horizontal="center" vertical="center" wrapText="1"/>
      <protection locked="0"/>
    </xf>
    <xf numFmtId="0" fontId="107" fillId="26" borderId="11" xfId="52" applyFont="1" applyFill="1" applyBorder="1" applyAlignment="1" applyProtection="1">
      <alignment horizontal="center" vertical="center" wrapText="1"/>
      <protection hidden="1"/>
    </xf>
    <xf numFmtId="14" fontId="22" fillId="26" borderId="11" xfId="52" applyNumberFormat="1" applyFont="1" applyFill="1" applyBorder="1" applyAlignment="1" applyProtection="1">
      <alignment horizontal="center" vertical="center" wrapText="1"/>
      <protection locked="0"/>
    </xf>
    <xf numFmtId="0" fontId="22" fillId="26" borderId="11" xfId="52" applyFont="1" applyFill="1" applyBorder="1" applyAlignment="1" applyProtection="1">
      <alignment vertical="center" wrapText="1"/>
      <protection locked="0"/>
    </xf>
    <xf numFmtId="206" fontId="22" fillId="26" borderId="11" xfId="52" applyNumberFormat="1" applyFont="1" applyFill="1" applyBorder="1" applyAlignment="1" applyProtection="1">
      <alignment horizontal="center" vertical="center" wrapText="1"/>
      <protection locked="0"/>
    </xf>
    <xf numFmtId="203" fontId="22" fillId="26" borderId="11" xfId="52" applyNumberFormat="1" applyFont="1" applyFill="1" applyBorder="1" applyAlignment="1" applyProtection="1">
      <alignment horizontal="center" vertical="center" wrapText="1"/>
      <protection locked="0"/>
    </xf>
    <xf numFmtId="0" fontId="25" fillId="26" borderId="0" xfId="52" applyFont="1" applyFill="1" applyAlignment="1" applyProtection="1">
      <alignment vertical="center" wrapText="1"/>
      <protection locked="0"/>
    </xf>
    <xf numFmtId="0" fontId="25" fillId="26" borderId="0" xfId="52" applyFont="1" applyFill="1" applyAlignment="1" applyProtection="1">
      <alignment wrapText="1"/>
      <protection locked="0"/>
    </xf>
    <xf numFmtId="0" fontId="107" fillId="26" borderId="15" xfId="52" applyFont="1" applyFill="1" applyBorder="1" applyAlignment="1" applyProtection="1">
      <alignment horizontal="center" vertical="center" wrapText="1"/>
      <protection hidden="1"/>
    </xf>
    <xf numFmtId="14" fontId="22" fillId="26" borderId="15" xfId="52" applyNumberFormat="1" applyFont="1" applyFill="1" applyBorder="1" applyAlignment="1" applyProtection="1">
      <alignment horizontal="center" vertical="center" wrapText="1"/>
      <protection locked="0"/>
    </xf>
    <xf numFmtId="0" fontId="22" fillId="26" borderId="15" xfId="52" applyFont="1" applyFill="1" applyBorder="1" applyAlignment="1" applyProtection="1">
      <alignment vertical="center" wrapText="1"/>
      <protection locked="0"/>
    </xf>
    <xf numFmtId="0" fontId="22" fillId="26" borderId="15" xfId="52" applyFont="1" applyFill="1" applyBorder="1" applyAlignment="1" applyProtection="1">
      <alignment horizontal="center" vertical="center" wrapText="1"/>
      <protection locked="0"/>
    </xf>
    <xf numFmtId="203" fontId="22" fillId="26" borderId="15" xfId="52" applyNumberFormat="1" applyFont="1" applyFill="1" applyBorder="1" applyAlignment="1" applyProtection="1">
      <alignment horizontal="center" vertical="center" wrapText="1"/>
      <protection locked="0"/>
    </xf>
    <xf numFmtId="0" fontId="107" fillId="26" borderId="16" xfId="52" applyFont="1" applyFill="1" applyBorder="1" applyAlignment="1" applyProtection="1">
      <alignment horizontal="center" vertical="center" wrapText="1"/>
      <protection hidden="1"/>
    </xf>
    <xf numFmtId="14" fontId="22" fillId="26" borderId="16" xfId="52" applyNumberFormat="1" applyFont="1" applyFill="1" applyBorder="1" applyAlignment="1" applyProtection="1">
      <alignment horizontal="center" vertical="center" wrapText="1"/>
      <protection locked="0"/>
    </xf>
    <xf numFmtId="0" fontId="22" fillId="26" borderId="16" xfId="52" applyFont="1" applyFill="1" applyBorder="1" applyAlignment="1" applyProtection="1">
      <alignment vertical="center" wrapText="1"/>
      <protection locked="0"/>
    </xf>
    <xf numFmtId="0" fontId="22" fillId="26" borderId="16" xfId="52" applyFont="1" applyFill="1" applyBorder="1" applyAlignment="1" applyProtection="1">
      <alignment horizontal="center" vertical="center" wrapText="1"/>
      <protection locked="0"/>
    </xf>
    <xf numFmtId="203" fontId="22" fillId="26" borderId="16" xfId="52" applyNumberFormat="1" applyFont="1" applyFill="1" applyBorder="1" applyAlignment="1" applyProtection="1">
      <alignment horizontal="center" vertical="center" wrapText="1"/>
      <protection locked="0"/>
    </xf>
    <xf numFmtId="0" fontId="33" fillId="18" borderId="10" xfId="52" applyNumberFormat="1" applyFont="1" applyFill="1" applyBorder="1" applyAlignment="1" applyProtection="1">
      <alignment horizontal="right" vertical="center" wrapText="1"/>
      <protection locked="0"/>
    </xf>
    <xf numFmtId="0" fontId="95" fillId="26" borderId="11" xfId="52" applyFont="1" applyFill="1" applyBorder="1" applyAlignment="1" applyProtection="1">
      <alignment horizontal="center" vertical="center" wrapText="1"/>
      <protection locked="0"/>
    </xf>
    <xf numFmtId="0" fontId="109" fillId="26" borderId="11" xfId="52" applyFont="1" applyFill="1" applyBorder="1" applyAlignment="1" applyProtection="1">
      <alignment horizontal="center" vertical="center" wrapText="1"/>
      <protection hidden="1"/>
    </xf>
    <xf numFmtId="203" fontId="95" fillId="26" borderId="11" xfId="52" applyNumberFormat="1" applyFont="1" applyFill="1" applyBorder="1" applyAlignment="1" applyProtection="1">
      <alignment horizontal="center" vertical="center" wrapText="1"/>
      <protection locked="0"/>
    </xf>
    <xf numFmtId="0" fontId="103" fillId="26" borderId="0" xfId="52" applyFont="1" applyFill="1" applyAlignment="1" applyProtection="1">
      <alignment wrapText="1"/>
      <protection locked="0"/>
    </xf>
    <xf numFmtId="14" fontId="95" fillId="26" borderId="11" xfId="52" applyNumberFormat="1" applyFont="1" applyFill="1" applyBorder="1" applyAlignment="1" applyProtection="1">
      <alignment horizontal="center" vertical="center" wrapText="1"/>
      <protection locked="0"/>
    </xf>
    <xf numFmtId="0" fontId="95" fillId="26" borderId="11" xfId="52" applyFont="1" applyFill="1" applyBorder="1" applyAlignment="1" applyProtection="1">
      <alignment vertical="center" wrapText="1"/>
      <protection locked="0"/>
    </xf>
    <xf numFmtId="1" fontId="116" fillId="0" borderId="11" xfId="52" applyNumberFormat="1" applyFont="1" applyFill="1" applyBorder="1" applyAlignment="1">
      <alignment horizontal="center" vertical="center"/>
      <protection/>
    </xf>
    <xf numFmtId="14" fontId="116" fillId="0" borderId="11" xfId="52" applyNumberFormat="1" applyFont="1" applyFill="1" applyBorder="1" applyAlignment="1">
      <alignment horizontal="center" vertical="center"/>
      <protection/>
    </xf>
    <xf numFmtId="0" fontId="116" fillId="0" borderId="11" xfId="52" applyNumberFormat="1" applyFont="1" applyFill="1" applyBorder="1" applyAlignment="1">
      <alignment horizontal="left" vertical="center" wrapText="1"/>
      <protection/>
    </xf>
    <xf numFmtId="1" fontId="104" fillId="0" borderId="11" xfId="52" applyNumberFormat="1" applyFont="1" applyFill="1" applyBorder="1" applyAlignment="1" applyProtection="1">
      <alignment horizontal="center" vertical="center" wrapText="1"/>
      <protection locked="0"/>
    </xf>
    <xf numFmtId="14" fontId="104" fillId="0" borderId="11" xfId="52" applyNumberFormat="1" applyFont="1" applyFill="1" applyBorder="1" applyAlignment="1" applyProtection="1">
      <alignment horizontal="center" vertical="center" wrapText="1"/>
      <protection locked="0"/>
    </xf>
    <xf numFmtId="0" fontId="104" fillId="0" borderId="11" xfId="52" applyFont="1" applyFill="1" applyBorder="1" applyAlignment="1" applyProtection="1">
      <alignment horizontal="left" vertical="center" wrapText="1"/>
      <protection locked="0"/>
    </xf>
    <xf numFmtId="0" fontId="107" fillId="31" borderId="11" xfId="52" applyFont="1" applyFill="1" applyBorder="1" applyAlignment="1" applyProtection="1">
      <alignment horizontal="center" vertical="center" wrapText="1"/>
      <protection hidden="1"/>
    </xf>
    <xf numFmtId="14" fontId="22" fillId="31" borderId="11" xfId="52" applyNumberFormat="1" applyFont="1" applyFill="1" applyBorder="1" applyAlignment="1" applyProtection="1">
      <alignment horizontal="center" vertical="center" wrapText="1"/>
      <protection locked="0"/>
    </xf>
    <xf numFmtId="0" fontId="22" fillId="31" borderId="11" xfId="52" applyFont="1" applyFill="1" applyBorder="1" applyAlignment="1" applyProtection="1">
      <alignment vertical="center" wrapText="1"/>
      <protection locked="0"/>
    </xf>
    <xf numFmtId="0" fontId="22" fillId="31" borderId="11" xfId="52" applyFont="1" applyFill="1" applyBorder="1" applyAlignment="1" applyProtection="1">
      <alignment horizontal="center" vertical="center" wrapText="1"/>
      <protection locked="0"/>
    </xf>
    <xf numFmtId="0" fontId="95" fillId="31" borderId="11" xfId="52" applyFont="1" applyFill="1" applyBorder="1" applyAlignment="1" applyProtection="1">
      <alignment horizontal="center" vertical="center" wrapText="1"/>
      <protection locked="0"/>
    </xf>
    <xf numFmtId="203" fontId="22" fillId="31" borderId="11" xfId="52" applyNumberFormat="1" applyFont="1" applyFill="1" applyBorder="1" applyAlignment="1" applyProtection="1">
      <alignment horizontal="center" vertical="center" wrapText="1"/>
      <protection locked="0"/>
    </xf>
    <xf numFmtId="49" fontId="22" fillId="31" borderId="11" xfId="52" applyNumberFormat="1" applyFont="1" applyFill="1" applyBorder="1" applyAlignment="1" applyProtection="1">
      <alignment horizontal="center" vertical="center" wrapText="1"/>
      <protection locked="0"/>
    </xf>
    <xf numFmtId="1" fontId="22" fillId="31" borderId="11" xfId="52" applyNumberFormat="1" applyFont="1" applyFill="1" applyBorder="1" applyAlignment="1" applyProtection="1">
      <alignment horizontal="center" vertical="center" wrapText="1"/>
      <protection locked="0"/>
    </xf>
    <xf numFmtId="14" fontId="121" fillId="31" borderId="11" xfId="52" applyNumberFormat="1" applyFont="1" applyFill="1" applyBorder="1" applyAlignment="1" applyProtection="1">
      <alignment horizontal="center" vertical="center" wrapText="1"/>
      <protection locked="0"/>
    </xf>
    <xf numFmtId="0" fontId="121" fillId="31" borderId="11" xfId="52" applyFont="1" applyFill="1" applyBorder="1" applyAlignment="1" applyProtection="1">
      <alignment vertical="center" wrapText="1"/>
      <protection locked="0"/>
    </xf>
    <xf numFmtId="0" fontId="121" fillId="31" borderId="11" xfId="52" applyFont="1" applyFill="1" applyBorder="1" applyAlignment="1" applyProtection="1">
      <alignment horizontal="center" vertical="center" wrapText="1"/>
      <protection locked="0"/>
    </xf>
    <xf numFmtId="0" fontId="107" fillId="33" borderId="11" xfId="52" applyFont="1" applyFill="1" applyBorder="1" applyAlignment="1" applyProtection="1">
      <alignment horizontal="center" vertical="center" wrapText="1"/>
      <protection hidden="1"/>
    </xf>
    <xf numFmtId="14" fontId="22" fillId="33" borderId="11" xfId="52" applyNumberFormat="1" applyFont="1" applyFill="1" applyBorder="1" applyAlignment="1" applyProtection="1">
      <alignment horizontal="center" vertical="center" wrapText="1"/>
      <protection locked="0"/>
    </xf>
    <xf numFmtId="0" fontId="22" fillId="33" borderId="11" xfId="52" applyFont="1" applyFill="1" applyBorder="1" applyAlignment="1" applyProtection="1">
      <alignment vertical="center" wrapText="1"/>
      <protection locked="0"/>
    </xf>
    <xf numFmtId="0" fontId="22" fillId="33" borderId="11" xfId="52" applyFont="1" applyFill="1" applyBorder="1" applyAlignment="1" applyProtection="1">
      <alignment horizontal="center" vertical="center" wrapText="1"/>
      <protection locked="0"/>
    </xf>
    <xf numFmtId="0" fontId="95" fillId="33" borderId="11" xfId="52" applyFont="1" applyFill="1" applyBorder="1" applyAlignment="1" applyProtection="1">
      <alignment horizontal="center" vertical="center" wrapText="1"/>
      <protection locked="0"/>
    </xf>
    <xf numFmtId="203" fontId="22" fillId="33" borderId="11" xfId="52" applyNumberFormat="1" applyFont="1" applyFill="1" applyBorder="1" applyAlignment="1" applyProtection="1">
      <alignment horizontal="center" vertical="center" wrapText="1"/>
      <protection locked="0"/>
    </xf>
    <xf numFmtId="49" fontId="22" fillId="33" borderId="11" xfId="52" applyNumberFormat="1" applyFont="1" applyFill="1" applyBorder="1" applyAlignment="1" applyProtection="1">
      <alignment horizontal="center" vertical="center" wrapText="1"/>
      <protection locked="0"/>
    </xf>
    <xf numFmtId="1" fontId="22" fillId="33" borderId="11" xfId="52" applyNumberFormat="1" applyFont="1" applyFill="1" applyBorder="1" applyAlignment="1" applyProtection="1">
      <alignment horizontal="center" vertical="center" wrapText="1"/>
      <protection locked="0"/>
    </xf>
    <xf numFmtId="14" fontId="121" fillId="33" borderId="11" xfId="52" applyNumberFormat="1" applyFont="1" applyFill="1" applyBorder="1" applyAlignment="1" applyProtection="1">
      <alignment horizontal="center" vertical="center" wrapText="1"/>
      <protection locked="0"/>
    </xf>
    <xf numFmtId="0" fontId="121" fillId="33" borderId="11" xfId="52" applyFont="1" applyFill="1" applyBorder="1" applyAlignment="1" applyProtection="1">
      <alignment vertical="center" wrapText="1"/>
      <protection locked="0"/>
    </xf>
    <xf numFmtId="0" fontId="121" fillId="33" borderId="11" xfId="52" applyFont="1" applyFill="1" applyBorder="1" applyAlignment="1" applyProtection="1">
      <alignment horizontal="center" vertical="center" wrapText="1"/>
      <protection locked="0"/>
    </xf>
    <xf numFmtId="203" fontId="121" fillId="33" borderId="11" xfId="52" applyNumberFormat="1" applyFont="1" applyFill="1" applyBorder="1" applyAlignment="1" applyProtection="1">
      <alignment horizontal="center" vertical="center" wrapText="1"/>
      <protection locked="0"/>
    </xf>
    <xf numFmtId="206" fontId="22" fillId="33" borderId="11" xfId="52" applyNumberFormat="1" applyFont="1" applyFill="1" applyBorder="1" applyAlignment="1" applyProtection="1">
      <alignment horizontal="center" vertical="center" wrapText="1"/>
      <protection locked="0"/>
    </xf>
    <xf numFmtId="206" fontId="22" fillId="31" borderId="11" xfId="52" applyNumberFormat="1" applyFont="1" applyFill="1" applyBorder="1" applyAlignment="1" applyProtection="1">
      <alignment horizontal="center" vertical="center" wrapText="1"/>
      <protection locked="0"/>
    </xf>
    <xf numFmtId="1" fontId="122" fillId="0" borderId="11" xfId="52" applyNumberFormat="1" applyFont="1" applyFill="1" applyBorder="1" applyAlignment="1">
      <alignment horizontal="center" vertical="center" wrapText="1"/>
      <protection/>
    </xf>
    <xf numFmtId="14" fontId="122" fillId="0" borderId="11" xfId="52" applyNumberFormat="1" applyFont="1" applyFill="1" applyBorder="1" applyAlignment="1">
      <alignment horizontal="center" vertical="center" wrapText="1"/>
      <protection/>
    </xf>
    <xf numFmtId="0" fontId="122" fillId="0" borderId="11" xfId="52" applyFont="1" applyFill="1" applyBorder="1" applyAlignment="1">
      <alignment horizontal="left" vertical="center" wrapText="1"/>
      <protection/>
    </xf>
    <xf numFmtId="207" fontId="22" fillId="0" borderId="11" xfId="52" applyNumberFormat="1" applyFont="1" applyFill="1" applyBorder="1" applyAlignment="1">
      <alignment horizontal="center" vertical="center"/>
      <protection/>
    </xf>
    <xf numFmtId="207" fontId="29" fillId="25" borderId="12" xfId="52" applyNumberFormat="1" applyFont="1" applyFill="1" applyBorder="1" applyAlignment="1" applyProtection="1">
      <alignment horizontal="center" vertical="center" wrapText="1"/>
      <protection locked="0"/>
    </xf>
    <xf numFmtId="207" fontId="28" fillId="24" borderId="0" xfId="52" applyNumberFormat="1" applyFont="1" applyFill="1" applyBorder="1" applyAlignment="1" applyProtection="1">
      <alignment horizontal="center" wrapText="1"/>
      <protection locked="0"/>
    </xf>
    <xf numFmtId="207" fontId="22" fillId="0" borderId="0" xfId="52" applyNumberFormat="1" applyFont="1" applyFill="1" applyAlignment="1">
      <alignment horizontal="center"/>
      <protection/>
    </xf>
    <xf numFmtId="0" fontId="95" fillId="0" borderId="11" xfId="52" applyFont="1" applyFill="1" applyBorder="1" applyAlignment="1">
      <alignment vertical="center" wrapText="1"/>
      <protection/>
    </xf>
    <xf numFmtId="0" fontId="29" fillId="24" borderId="0" xfId="52" applyFont="1" applyFill="1" applyBorder="1" applyAlignment="1" applyProtection="1">
      <alignment horizontal="center" vertical="center" wrapText="1"/>
      <protection locked="0"/>
    </xf>
    <xf numFmtId="0" fontId="22" fillId="0" borderId="16" xfId="52" applyFont="1" applyFill="1" applyBorder="1" applyAlignment="1">
      <alignment horizontal="center" vertical="center"/>
      <protection/>
    </xf>
    <xf numFmtId="14" fontId="22" fillId="0" borderId="16" xfId="52" applyNumberFormat="1" applyFont="1" applyFill="1" applyBorder="1" applyAlignment="1">
      <alignment horizontal="center" vertical="center"/>
      <protection/>
    </xf>
    <xf numFmtId="0" fontId="22" fillId="0" borderId="16" xfId="52" applyFont="1" applyFill="1" applyBorder="1" applyAlignment="1">
      <alignment horizontal="left" vertical="center" wrapText="1"/>
      <protection/>
    </xf>
    <xf numFmtId="0" fontId="95" fillId="0" borderId="16" xfId="52" applyFont="1" applyFill="1" applyBorder="1" applyAlignment="1">
      <alignment vertical="center" wrapText="1"/>
      <protection/>
    </xf>
    <xf numFmtId="207" fontId="22" fillId="0" borderId="16" xfId="52" applyNumberFormat="1" applyFont="1" applyFill="1" applyBorder="1" applyAlignment="1">
      <alignment horizontal="center" vertical="center"/>
      <protection/>
    </xf>
    <xf numFmtId="1" fontId="22" fillId="0" borderId="16" xfId="52" applyNumberFormat="1" applyFont="1" applyFill="1" applyBorder="1" applyAlignment="1">
      <alignment horizontal="center" vertical="center"/>
      <protection/>
    </xf>
    <xf numFmtId="0" fontId="22" fillId="26" borderId="11" xfId="52" applyFont="1" applyFill="1" applyBorder="1" applyAlignment="1">
      <alignment horizontal="center" vertical="center"/>
      <protection/>
    </xf>
    <xf numFmtId="14" fontId="22" fillId="26" borderId="11" xfId="52" applyNumberFormat="1" applyFont="1" applyFill="1" applyBorder="1" applyAlignment="1">
      <alignment horizontal="center" vertical="center"/>
      <protection/>
    </xf>
    <xf numFmtId="0" fontId="22" fillId="26" borderId="11" xfId="52" applyFont="1" applyFill="1" applyBorder="1" applyAlignment="1">
      <alignment horizontal="left" vertical="center" wrapText="1"/>
      <protection/>
    </xf>
    <xf numFmtId="207" fontId="22" fillId="26" borderId="11" xfId="52" applyNumberFormat="1" applyFont="1" applyFill="1" applyBorder="1" applyAlignment="1">
      <alignment horizontal="center" vertical="center"/>
      <protection/>
    </xf>
    <xf numFmtId="0" fontId="95" fillId="26" borderId="11" xfId="52" applyFont="1" applyFill="1" applyBorder="1" applyAlignment="1">
      <alignment vertical="center" wrapText="1"/>
      <protection/>
    </xf>
    <xf numFmtId="1" fontId="95" fillId="0" borderId="11" xfId="52" applyNumberFormat="1" applyFont="1" applyFill="1" applyBorder="1" applyAlignment="1">
      <alignment horizontal="center" vertical="center"/>
      <protection/>
    </xf>
    <xf numFmtId="0" fontId="123" fillId="26" borderId="0" xfId="52" applyFont="1" applyFill="1" applyAlignment="1">
      <alignment horizontal="center" vertical="center"/>
      <protection/>
    </xf>
    <xf numFmtId="0" fontId="22" fillId="34" borderId="11" xfId="52" applyFont="1" applyFill="1" applyBorder="1" applyAlignment="1">
      <alignment horizontal="center" vertical="center"/>
      <protection/>
    </xf>
    <xf numFmtId="14" fontId="22" fillId="34" borderId="11" xfId="52" applyNumberFormat="1" applyFont="1" applyFill="1" applyBorder="1" applyAlignment="1">
      <alignment horizontal="center" vertical="center"/>
      <protection/>
    </xf>
    <xf numFmtId="0" fontId="22" fillId="34" borderId="11" xfId="52" applyFont="1" applyFill="1" applyBorder="1" applyAlignment="1">
      <alignment horizontal="left" vertical="center" wrapText="1"/>
      <protection/>
    </xf>
    <xf numFmtId="0" fontId="22" fillId="34" borderId="11" xfId="52" applyFont="1" applyFill="1" applyBorder="1" applyAlignment="1">
      <alignment vertical="center" wrapText="1"/>
      <protection/>
    </xf>
    <xf numFmtId="207" fontId="22" fillId="34" borderId="11" xfId="52" applyNumberFormat="1" applyFont="1" applyFill="1" applyBorder="1" applyAlignment="1">
      <alignment horizontal="center" vertical="center"/>
      <protection/>
    </xf>
    <xf numFmtId="0" fontId="95" fillId="34" borderId="11" xfId="52" applyFont="1" applyFill="1" applyBorder="1" applyAlignment="1">
      <alignment vertical="center" wrapText="1"/>
      <protection/>
    </xf>
    <xf numFmtId="0" fontId="22" fillId="34" borderId="15" xfId="52" applyFont="1" applyFill="1" applyBorder="1" applyAlignment="1">
      <alignment horizontal="center" vertical="center"/>
      <protection/>
    </xf>
    <xf numFmtId="14" fontId="22" fillId="34" borderId="15" xfId="52" applyNumberFormat="1" applyFont="1" applyFill="1" applyBorder="1" applyAlignment="1">
      <alignment horizontal="center" vertical="center"/>
      <protection/>
    </xf>
    <xf numFmtId="0" fontId="22" fillId="34" borderId="15" xfId="52" applyFont="1" applyFill="1" applyBorder="1" applyAlignment="1">
      <alignment horizontal="left" vertical="center" wrapText="1"/>
      <protection/>
    </xf>
    <xf numFmtId="0" fontId="22" fillId="34" borderId="15" xfId="52" applyFont="1" applyFill="1" applyBorder="1" applyAlignment="1">
      <alignment vertical="center" wrapText="1"/>
      <protection/>
    </xf>
    <xf numFmtId="207" fontId="22" fillId="34" borderId="15" xfId="52" applyNumberFormat="1" applyFont="1" applyFill="1" applyBorder="1" applyAlignment="1">
      <alignment horizontal="center" vertical="center"/>
      <protection/>
    </xf>
    <xf numFmtId="0" fontId="22" fillId="34" borderId="16" xfId="52" applyFont="1" applyFill="1" applyBorder="1" applyAlignment="1">
      <alignment horizontal="center" vertical="center"/>
      <protection/>
    </xf>
    <xf numFmtId="14" fontId="22" fillId="34" borderId="16" xfId="52" applyNumberFormat="1" applyFont="1" applyFill="1" applyBorder="1" applyAlignment="1">
      <alignment horizontal="center" vertical="center"/>
      <protection/>
    </xf>
    <xf numFmtId="0" fontId="22" fillId="34" borderId="16" xfId="52" applyFont="1" applyFill="1" applyBorder="1" applyAlignment="1">
      <alignment horizontal="left" vertical="center" wrapText="1"/>
      <protection/>
    </xf>
    <xf numFmtId="0" fontId="95" fillId="34" borderId="16" xfId="52" applyFont="1" applyFill="1" applyBorder="1" applyAlignment="1">
      <alignment vertical="center" wrapText="1"/>
      <protection/>
    </xf>
    <xf numFmtId="207" fontId="22" fillId="34" borderId="16" xfId="52" applyNumberFormat="1" applyFont="1" applyFill="1" applyBorder="1" applyAlignment="1">
      <alignment horizontal="center" vertical="center"/>
      <protection/>
    </xf>
    <xf numFmtId="1" fontId="22" fillId="34" borderId="11" xfId="52" applyNumberFormat="1" applyFont="1" applyFill="1" applyBorder="1" applyAlignment="1">
      <alignment horizontal="center" vertical="center"/>
      <protection/>
    </xf>
    <xf numFmtId="1" fontId="22" fillId="34" borderId="16" xfId="52" applyNumberFormat="1" applyFont="1" applyFill="1" applyBorder="1" applyAlignment="1">
      <alignment horizontal="center" vertical="center"/>
      <protection/>
    </xf>
    <xf numFmtId="0" fontId="95" fillId="34" borderId="11" xfId="52" applyFont="1" applyFill="1" applyBorder="1" applyAlignment="1">
      <alignment horizontal="center" vertical="center"/>
      <protection/>
    </xf>
    <xf numFmtId="1" fontId="124" fillId="0" borderId="11" xfId="52" applyNumberFormat="1" applyFont="1" applyFill="1" applyBorder="1" applyAlignment="1">
      <alignment horizontal="center" vertical="center"/>
      <protection/>
    </xf>
    <xf numFmtId="14" fontId="124" fillId="0" borderId="11" xfId="52" applyNumberFormat="1" applyFont="1" applyFill="1" applyBorder="1" applyAlignment="1">
      <alignment horizontal="center" vertical="center"/>
      <protection/>
    </xf>
    <xf numFmtId="0" fontId="124" fillId="0" borderId="11" xfId="52" applyNumberFormat="1" applyFont="1" applyFill="1" applyBorder="1" applyAlignment="1">
      <alignment horizontal="left" vertical="center" wrapText="1"/>
      <protection/>
    </xf>
    <xf numFmtId="1" fontId="22" fillId="26" borderId="11" xfId="52" applyNumberFormat="1" applyFont="1" applyFill="1" applyBorder="1" applyAlignment="1">
      <alignment horizontal="center" vertical="center"/>
      <protection/>
    </xf>
    <xf numFmtId="207" fontId="28" fillId="35" borderId="11" xfId="52" applyNumberFormat="1" applyFont="1" applyFill="1" applyBorder="1" applyAlignment="1">
      <alignment horizontal="center" vertical="center"/>
      <protection/>
    </xf>
    <xf numFmtId="207" fontId="97" fillId="25" borderId="11" xfId="52" applyNumberFormat="1" applyFont="1" applyFill="1" applyBorder="1" applyAlignment="1">
      <alignment horizontal="center" vertical="center" wrapText="1"/>
      <protection/>
    </xf>
    <xf numFmtId="207" fontId="26" fillId="0" borderId="11" xfId="52" applyNumberFormat="1" applyFont="1" applyFill="1" applyBorder="1" applyAlignment="1">
      <alignment horizontal="center" vertical="center"/>
      <protection/>
    </xf>
    <xf numFmtId="207" fontId="26" fillId="0" borderId="0" xfId="52" applyNumberFormat="1" applyFont="1" applyFill="1" applyBorder="1" applyAlignment="1">
      <alignment horizontal="center" vertical="center"/>
      <protection/>
    </xf>
    <xf numFmtId="207" fontId="22" fillId="0" borderId="0" xfId="52" applyNumberFormat="1" applyFont="1" applyFill="1">
      <alignment/>
      <protection/>
    </xf>
    <xf numFmtId="207" fontId="29" fillId="25" borderId="12" xfId="52" applyNumberFormat="1" applyFont="1" applyFill="1" applyBorder="1" applyAlignment="1" applyProtection="1">
      <alignment vertical="center" wrapText="1"/>
      <protection locked="0"/>
    </xf>
    <xf numFmtId="207" fontId="28" fillId="24" borderId="0" xfId="52" applyNumberFormat="1" applyFont="1" applyFill="1" applyBorder="1" applyAlignment="1" applyProtection="1">
      <alignment horizontal="left" wrapText="1"/>
      <protection locked="0"/>
    </xf>
    <xf numFmtId="207" fontId="22" fillId="0" borderId="0" xfId="52" applyNumberFormat="1" applyFont="1" applyFill="1" applyBorder="1" applyAlignment="1">
      <alignment horizontal="center" vertical="center"/>
      <protection/>
    </xf>
    <xf numFmtId="207" fontId="22" fillId="0" borderId="0" xfId="52" applyNumberFormat="1" applyFont="1" applyFill="1" applyAlignment="1">
      <alignment horizontal="left"/>
      <protection/>
    </xf>
    <xf numFmtId="0" fontId="95" fillId="0" borderId="16" xfId="52" applyFont="1" applyFill="1" applyBorder="1" applyAlignment="1">
      <alignment horizontal="left" vertical="center" wrapText="1"/>
      <protection/>
    </xf>
    <xf numFmtId="0" fontId="22" fillId="0" borderId="15" xfId="52" applyFont="1" applyFill="1" applyBorder="1" applyAlignment="1">
      <alignment horizontal="center" vertical="center"/>
      <protection/>
    </xf>
    <xf numFmtId="14" fontId="22" fillId="0" borderId="15" xfId="52" applyNumberFormat="1" applyFont="1" applyFill="1" applyBorder="1" applyAlignment="1">
      <alignment horizontal="center" vertical="center"/>
      <protection/>
    </xf>
    <xf numFmtId="0" fontId="22" fillId="0" borderId="15" xfId="52" applyFont="1" applyFill="1" applyBorder="1" applyAlignment="1">
      <alignment horizontal="left" vertical="center" wrapText="1"/>
      <protection/>
    </xf>
    <xf numFmtId="0" fontId="95" fillId="0" borderId="15" xfId="52" applyFont="1" applyFill="1" applyBorder="1" applyAlignment="1">
      <alignment horizontal="left" vertical="center" wrapText="1"/>
      <protection/>
    </xf>
    <xf numFmtId="207" fontId="22" fillId="0" borderId="15" xfId="52" applyNumberFormat="1" applyFont="1" applyFill="1" applyBorder="1" applyAlignment="1">
      <alignment horizontal="center" vertical="center"/>
      <protection/>
    </xf>
    <xf numFmtId="1" fontId="22" fillId="0" borderId="15" xfId="52" applyNumberFormat="1" applyFont="1" applyFill="1" applyBorder="1" applyAlignment="1">
      <alignment horizontal="center" vertical="center"/>
      <protection/>
    </xf>
    <xf numFmtId="203" fontId="25" fillId="0" borderId="11" xfId="52" applyNumberFormat="1" applyFont="1" applyFill="1" applyBorder="1" applyAlignment="1" applyProtection="1">
      <alignment horizontal="center" vertical="center" wrapText="1"/>
      <protection hidden="1"/>
    </xf>
    <xf numFmtId="207" fontId="25" fillId="0" borderId="11" xfId="52" applyNumberFormat="1" applyFont="1" applyFill="1" applyBorder="1" applyAlignment="1" applyProtection="1">
      <alignment horizontal="center" vertical="center" wrapText="1"/>
      <protection hidden="1"/>
    </xf>
    <xf numFmtId="207" fontId="25" fillId="0" borderId="11" xfId="52" applyNumberFormat="1" applyFont="1" applyFill="1" applyBorder="1" applyAlignment="1" applyProtection="1">
      <alignment horizontal="center" vertical="center" wrapText="1"/>
      <protection locked="0"/>
    </xf>
    <xf numFmtId="207" fontId="22" fillId="35" borderId="11" xfId="52" applyNumberFormat="1" applyFont="1" applyFill="1" applyBorder="1" applyAlignment="1">
      <alignment horizontal="center" vertical="center"/>
      <protection/>
    </xf>
    <xf numFmtId="0" fontId="107" fillId="35" borderId="0" xfId="52" applyFont="1" applyFill="1" applyAlignment="1">
      <alignment horizontal="center" vertical="center"/>
      <protection/>
    </xf>
    <xf numFmtId="207" fontId="37" fillId="0" borderId="11" xfId="52" applyNumberFormat="1" applyFont="1" applyFill="1" applyBorder="1" applyAlignment="1">
      <alignment horizontal="center" vertical="center"/>
      <protection/>
    </xf>
    <xf numFmtId="0" fontId="37" fillId="0" borderId="16" xfId="52" applyFont="1" applyFill="1" applyBorder="1" applyAlignment="1">
      <alignment horizontal="center" vertical="center"/>
      <protection/>
    </xf>
    <xf numFmtId="14" fontId="37" fillId="0" borderId="16" xfId="52" applyNumberFormat="1" applyFont="1" applyFill="1" applyBorder="1" applyAlignment="1">
      <alignment horizontal="center" vertical="center"/>
      <protection/>
    </xf>
    <xf numFmtId="0" fontId="37" fillId="0" borderId="16" xfId="52" applyFont="1" applyFill="1" applyBorder="1" applyAlignment="1">
      <alignment horizontal="left" vertical="center" wrapText="1"/>
      <protection/>
    </xf>
    <xf numFmtId="0" fontId="118" fillId="0" borderId="16" xfId="52" applyFont="1" applyFill="1" applyBorder="1" applyAlignment="1">
      <alignment horizontal="left" vertical="center" wrapText="1"/>
      <protection/>
    </xf>
    <xf numFmtId="206" fontId="37" fillId="0" borderId="16" xfId="52" applyNumberFormat="1" applyFont="1" applyFill="1" applyBorder="1" applyAlignment="1">
      <alignment horizontal="center" vertical="center"/>
      <protection/>
    </xf>
    <xf numFmtId="1" fontId="37" fillId="0" borderId="16" xfId="52" applyNumberFormat="1" applyFont="1" applyFill="1" applyBorder="1" applyAlignment="1">
      <alignment horizontal="center" vertical="center"/>
      <protection/>
    </xf>
    <xf numFmtId="0" fontId="37" fillId="0" borderId="15" xfId="52" applyFont="1" applyFill="1" applyBorder="1" applyAlignment="1">
      <alignment horizontal="center" vertical="center"/>
      <protection/>
    </xf>
    <xf numFmtId="14" fontId="37" fillId="0" borderId="15" xfId="52" applyNumberFormat="1" applyFont="1" applyFill="1" applyBorder="1" applyAlignment="1">
      <alignment horizontal="center" vertical="center"/>
      <protection/>
    </xf>
    <xf numFmtId="0" fontId="37" fillId="0" borderId="15" xfId="52" applyFont="1" applyFill="1" applyBorder="1" applyAlignment="1">
      <alignment horizontal="left" vertical="center" wrapText="1"/>
      <protection/>
    </xf>
    <xf numFmtId="0" fontId="118" fillId="0" borderId="15" xfId="52" applyFont="1" applyFill="1" applyBorder="1" applyAlignment="1">
      <alignment horizontal="left" vertical="center" wrapText="1"/>
      <protection/>
    </xf>
    <xf numFmtId="206" fontId="37" fillId="0" borderId="15" xfId="52" applyNumberFormat="1" applyFont="1" applyFill="1" applyBorder="1" applyAlignment="1">
      <alignment horizontal="center" vertical="center"/>
      <protection/>
    </xf>
    <xf numFmtId="1" fontId="37" fillId="0" borderId="15" xfId="52" applyNumberFormat="1" applyFont="1" applyFill="1" applyBorder="1" applyAlignment="1">
      <alignment horizontal="center" vertical="center"/>
      <protection/>
    </xf>
    <xf numFmtId="0" fontId="37" fillId="0" borderId="16" xfId="52" applyFont="1" applyFill="1" applyBorder="1" applyAlignment="1" applyProtection="1">
      <alignment horizontal="center" vertical="center" wrapText="1"/>
      <protection locked="0"/>
    </xf>
    <xf numFmtId="0" fontId="102" fillId="0" borderId="16" xfId="52" applyFont="1" applyFill="1" applyBorder="1" applyAlignment="1" applyProtection="1">
      <alignment horizontal="center" vertical="center" wrapText="1"/>
      <protection locked="0"/>
    </xf>
    <xf numFmtId="1" fontId="37" fillId="0" borderId="16" xfId="52" applyNumberFormat="1" applyFont="1" applyFill="1" applyBorder="1" applyAlignment="1" applyProtection="1">
      <alignment horizontal="center" vertical="center" wrapText="1"/>
      <protection locked="0"/>
    </xf>
    <xf numFmtId="14" fontId="37" fillId="0" borderId="16" xfId="52" applyNumberFormat="1" applyFont="1" applyFill="1" applyBorder="1" applyAlignment="1" applyProtection="1">
      <alignment horizontal="center" vertical="center" wrapText="1"/>
      <protection locked="0"/>
    </xf>
    <xf numFmtId="0" fontId="37" fillId="0" borderId="16" xfId="52" applyFont="1" applyFill="1" applyBorder="1" applyAlignment="1" applyProtection="1">
      <alignment horizontal="left" vertical="center" wrapText="1"/>
      <protection locked="0"/>
    </xf>
    <xf numFmtId="207" fontId="37" fillId="0" borderId="16" xfId="52" applyNumberFormat="1" applyFont="1" applyFill="1" applyBorder="1" applyAlignment="1" applyProtection="1">
      <alignment horizontal="center" vertical="center" wrapText="1"/>
      <protection locked="0"/>
    </xf>
    <xf numFmtId="207" fontId="25" fillId="0" borderId="16" xfId="52" applyNumberFormat="1" applyFont="1" applyFill="1" applyBorder="1" applyAlignment="1" applyProtection="1">
      <alignment horizontal="center" vertical="center" wrapText="1"/>
      <protection hidden="1"/>
    </xf>
    <xf numFmtId="1" fontId="25" fillId="0" borderId="16" xfId="52" applyNumberFormat="1" applyFont="1" applyFill="1" applyBorder="1" applyAlignment="1" applyProtection="1">
      <alignment horizontal="center" vertical="center" wrapText="1"/>
      <protection locked="0"/>
    </xf>
    <xf numFmtId="0" fontId="37" fillId="0" borderId="15" xfId="52" applyFont="1" applyFill="1" applyBorder="1" applyAlignment="1" applyProtection="1">
      <alignment horizontal="center" vertical="center" wrapText="1"/>
      <protection locked="0"/>
    </xf>
    <xf numFmtId="0" fontId="102" fillId="0" borderId="15" xfId="52" applyFont="1" applyFill="1" applyBorder="1" applyAlignment="1" applyProtection="1">
      <alignment horizontal="center" vertical="center" wrapText="1"/>
      <protection locked="0"/>
    </xf>
    <xf numFmtId="1" fontId="37" fillId="0" borderId="15" xfId="52" applyNumberFormat="1" applyFont="1" applyFill="1" applyBorder="1" applyAlignment="1" applyProtection="1">
      <alignment horizontal="center" vertical="center" wrapText="1"/>
      <protection locked="0"/>
    </xf>
    <xf numFmtId="14" fontId="37" fillId="0" borderId="15" xfId="52" applyNumberFormat="1" applyFont="1" applyFill="1" applyBorder="1" applyAlignment="1" applyProtection="1">
      <alignment horizontal="center" vertical="center" wrapText="1"/>
      <protection locked="0"/>
    </xf>
    <xf numFmtId="0" fontId="37" fillId="0" borderId="15" xfId="52" applyFont="1" applyFill="1" applyBorder="1" applyAlignment="1" applyProtection="1">
      <alignment horizontal="left" vertical="center" wrapText="1"/>
      <protection locked="0"/>
    </xf>
    <xf numFmtId="207" fontId="37" fillId="0" borderId="15" xfId="52" applyNumberFormat="1" applyFont="1" applyFill="1" applyBorder="1" applyAlignment="1" applyProtection="1">
      <alignment horizontal="center" vertical="center" wrapText="1"/>
      <protection locked="0"/>
    </xf>
    <xf numFmtId="207" fontId="25" fillId="0" borderId="15" xfId="52" applyNumberFormat="1" applyFont="1" applyFill="1" applyBorder="1" applyAlignment="1" applyProtection="1">
      <alignment horizontal="center" vertical="center" wrapText="1"/>
      <protection hidden="1"/>
    </xf>
    <xf numFmtId="1" fontId="25" fillId="0" borderId="15" xfId="52" applyNumberFormat="1" applyFont="1" applyFill="1" applyBorder="1" applyAlignment="1" applyProtection="1">
      <alignment horizontal="center" vertical="center" wrapText="1"/>
      <protection locked="0"/>
    </xf>
    <xf numFmtId="0" fontId="101" fillId="27" borderId="11" xfId="52" applyFont="1" applyFill="1" applyBorder="1" applyAlignment="1" applyProtection="1">
      <alignment horizontal="center" vertical="center" wrapText="1"/>
      <protection locked="0"/>
    </xf>
    <xf numFmtId="0" fontId="33" fillId="25" borderId="10" xfId="52" applyFont="1" applyFill="1" applyBorder="1" applyAlignment="1" applyProtection="1">
      <alignment horizontal="right" vertical="center" wrapText="1"/>
      <protection locked="0"/>
    </xf>
    <xf numFmtId="49" fontId="77" fillId="0" borderId="11" xfId="52" applyNumberFormat="1" applyFont="1" applyFill="1" applyBorder="1" applyAlignment="1">
      <alignment horizontal="center" vertical="center"/>
      <protection/>
    </xf>
    <xf numFmtId="49" fontId="77" fillId="0" borderId="11" xfId="52" applyNumberFormat="1" applyFont="1" applyFill="1" applyBorder="1" applyAlignment="1" applyProtection="1">
      <alignment horizontal="center" vertical="center"/>
      <protection hidden="1" locked="0"/>
    </xf>
    <xf numFmtId="49" fontId="77" fillId="0" borderId="11" xfId="52" applyNumberFormat="1" applyFont="1" applyFill="1" applyBorder="1" applyAlignment="1">
      <alignment vertical="center"/>
      <protection/>
    </xf>
    <xf numFmtId="207" fontId="78" fillId="0" borderId="11" xfId="52" applyNumberFormat="1" applyFont="1" applyFill="1" applyBorder="1" applyAlignment="1">
      <alignment horizontal="center" vertical="center"/>
      <protection/>
    </xf>
    <xf numFmtId="0" fontId="78" fillId="0" borderId="11" xfId="52" applyFont="1" applyFill="1" applyBorder="1" applyAlignment="1">
      <alignment horizontal="center" vertical="center"/>
      <protection/>
    </xf>
    <xf numFmtId="1" fontId="125" fillId="0" borderId="11" xfId="52" applyNumberFormat="1" applyFont="1" applyFill="1" applyBorder="1" applyAlignment="1">
      <alignment horizontal="center" vertical="center" wrapText="1"/>
      <protection/>
    </xf>
    <xf numFmtId="14" fontId="125" fillId="0" borderId="11" xfId="52" applyNumberFormat="1" applyFont="1" applyFill="1" applyBorder="1" applyAlignment="1">
      <alignment horizontal="center" vertical="center" wrapText="1"/>
      <protection/>
    </xf>
    <xf numFmtId="0" fontId="125" fillId="0" borderId="11" xfId="52" applyFont="1" applyFill="1" applyBorder="1" applyAlignment="1">
      <alignment horizontal="left" vertical="center" wrapText="1"/>
      <protection/>
    </xf>
    <xf numFmtId="207" fontId="78" fillId="35" borderId="11" xfId="52" applyNumberFormat="1" applyFont="1" applyFill="1" applyBorder="1" applyAlignment="1">
      <alignment horizontal="center" vertical="center"/>
      <protection/>
    </xf>
    <xf numFmtId="207" fontId="118" fillId="0" borderId="11" xfId="52" applyNumberFormat="1" applyFont="1" applyFill="1" applyBorder="1" applyAlignment="1" applyProtection="1">
      <alignment horizontal="center" vertical="center" wrapText="1"/>
      <protection locked="0"/>
    </xf>
    <xf numFmtId="207" fontId="103" fillId="0" borderId="11" xfId="52" applyNumberFormat="1" applyFont="1" applyFill="1" applyBorder="1" applyAlignment="1" applyProtection="1">
      <alignment horizontal="center" vertical="center" wrapText="1"/>
      <protection hidden="1"/>
    </xf>
    <xf numFmtId="0" fontId="78" fillId="0" borderId="16" xfId="52" applyFont="1" applyFill="1" applyBorder="1" applyAlignment="1">
      <alignment horizontal="center" vertical="center"/>
      <protection/>
    </xf>
    <xf numFmtId="0" fontId="117" fillId="0" borderId="16" xfId="52" applyFont="1" applyFill="1" applyBorder="1" applyAlignment="1">
      <alignment horizontal="center" vertical="center"/>
      <protection/>
    </xf>
    <xf numFmtId="1" fontId="125" fillId="0" borderId="16" xfId="52" applyNumberFormat="1" applyFont="1" applyFill="1" applyBorder="1" applyAlignment="1">
      <alignment horizontal="center" vertical="center" wrapText="1"/>
      <protection/>
    </xf>
    <xf numFmtId="14" fontId="125" fillId="0" borderId="16" xfId="52" applyNumberFormat="1" applyFont="1" applyFill="1" applyBorder="1" applyAlignment="1">
      <alignment horizontal="center" vertical="center" wrapText="1"/>
      <protection/>
    </xf>
    <xf numFmtId="0" fontId="125" fillId="0" borderId="16" xfId="52" applyFont="1" applyFill="1" applyBorder="1" applyAlignment="1">
      <alignment horizontal="left" vertical="center" wrapText="1"/>
      <protection/>
    </xf>
    <xf numFmtId="49" fontId="77" fillId="0" borderId="16" xfId="52" applyNumberFormat="1" applyFont="1" applyFill="1" applyBorder="1" applyAlignment="1">
      <alignment horizontal="center" vertical="center"/>
      <protection/>
    </xf>
    <xf numFmtId="49" fontId="77" fillId="0" borderId="16" xfId="52" applyNumberFormat="1" applyFont="1" applyFill="1" applyBorder="1" applyAlignment="1" applyProtection="1">
      <alignment horizontal="center" vertical="center"/>
      <protection hidden="1" locked="0"/>
    </xf>
    <xf numFmtId="49" fontId="77" fillId="0" borderId="16" xfId="52" applyNumberFormat="1" applyFont="1" applyFill="1" applyBorder="1" applyAlignment="1">
      <alignment vertical="center"/>
      <protection/>
    </xf>
    <xf numFmtId="207" fontId="78" fillId="0" borderId="16" xfId="52" applyNumberFormat="1" applyFont="1" applyFill="1" applyBorder="1" applyAlignment="1">
      <alignment horizontal="center" vertical="center"/>
      <protection/>
    </xf>
    <xf numFmtId="207" fontId="53" fillId="0" borderId="16" xfId="52" applyNumberFormat="1" applyFont="1" applyFill="1" applyBorder="1" applyAlignment="1">
      <alignment horizontal="center" vertical="center"/>
      <protection/>
    </xf>
    <xf numFmtId="0" fontId="78" fillId="0" borderId="15" xfId="52" applyFont="1" applyFill="1" applyBorder="1" applyAlignment="1">
      <alignment horizontal="center" vertical="center"/>
      <protection/>
    </xf>
    <xf numFmtId="0" fontId="117" fillId="0" borderId="15" xfId="52" applyFont="1" applyFill="1" applyBorder="1" applyAlignment="1">
      <alignment horizontal="center" vertical="center"/>
      <protection/>
    </xf>
    <xf numFmtId="1" fontId="125" fillId="0" borderId="15" xfId="52" applyNumberFormat="1" applyFont="1" applyFill="1" applyBorder="1" applyAlignment="1">
      <alignment horizontal="center" vertical="center" wrapText="1"/>
      <protection/>
    </xf>
    <xf numFmtId="14" fontId="125" fillId="0" borderId="15" xfId="52" applyNumberFormat="1" applyFont="1" applyFill="1" applyBorder="1" applyAlignment="1">
      <alignment horizontal="center" vertical="center" wrapText="1"/>
      <protection/>
    </xf>
    <xf numFmtId="0" fontId="125" fillId="0" borderId="15" xfId="52" applyFont="1" applyFill="1" applyBorder="1" applyAlignment="1">
      <alignment horizontal="left" vertical="center" wrapText="1"/>
      <protection/>
    </xf>
    <xf numFmtId="49" fontId="77" fillId="0" borderId="15" xfId="52" applyNumberFormat="1" applyFont="1" applyFill="1" applyBorder="1" applyAlignment="1">
      <alignment horizontal="center" vertical="center"/>
      <protection/>
    </xf>
    <xf numFmtId="49" fontId="77" fillId="0" borderId="15" xfId="52" applyNumberFormat="1" applyFont="1" applyFill="1" applyBorder="1" applyAlignment="1" applyProtection="1">
      <alignment horizontal="center" vertical="center"/>
      <protection hidden="1" locked="0"/>
    </xf>
    <xf numFmtId="49" fontId="77" fillId="0" borderId="15" xfId="52" applyNumberFormat="1" applyFont="1" applyFill="1" applyBorder="1" applyAlignment="1">
      <alignment vertical="center"/>
      <protection/>
    </xf>
    <xf numFmtId="207" fontId="78" fillId="0" borderId="15" xfId="52" applyNumberFormat="1" applyFont="1" applyFill="1" applyBorder="1" applyAlignment="1">
      <alignment horizontal="center" vertical="center"/>
      <protection/>
    </xf>
    <xf numFmtId="207" fontId="53" fillId="0" borderId="15" xfId="52" applyNumberFormat="1" applyFont="1" applyFill="1" applyBorder="1" applyAlignment="1">
      <alignment horizontal="center" vertical="center"/>
      <protection/>
    </xf>
    <xf numFmtId="206" fontId="22" fillId="0" borderId="11" xfId="52" applyNumberFormat="1" applyFont="1" applyFill="1" applyBorder="1" applyAlignment="1">
      <alignment horizontal="center" vertical="center"/>
      <protection/>
    </xf>
    <xf numFmtId="0" fontId="22" fillId="0" borderId="11" xfId="52" applyFont="1" applyFill="1" applyBorder="1" applyAlignment="1">
      <alignment wrapText="1"/>
      <protection/>
    </xf>
    <xf numFmtId="0" fontId="22" fillId="0" borderId="11" xfId="52" applyFont="1" applyFill="1" applyBorder="1" applyAlignment="1">
      <alignment horizontal="center"/>
      <protection/>
    </xf>
    <xf numFmtId="0" fontId="22" fillId="0" borderId="11" xfId="52" applyFont="1" applyFill="1" applyBorder="1">
      <alignment/>
      <protection/>
    </xf>
    <xf numFmtId="206" fontId="22" fillId="0" borderId="11" xfId="52" applyNumberFormat="1" applyFont="1" applyFill="1" applyBorder="1">
      <alignment/>
      <protection/>
    </xf>
    <xf numFmtId="0" fontId="28" fillId="0" borderId="11" xfId="52" applyFont="1" applyFill="1" applyBorder="1" applyAlignment="1">
      <alignment horizontal="center"/>
      <protection/>
    </xf>
    <xf numFmtId="0" fontId="37" fillId="0" borderId="0" xfId="52" applyFont="1" applyFill="1" applyAlignment="1">
      <alignment/>
      <protection/>
    </xf>
    <xf numFmtId="14" fontId="37" fillId="0" borderId="0" xfId="52" applyNumberFormat="1" applyFont="1" applyFill="1">
      <alignment/>
      <protection/>
    </xf>
    <xf numFmtId="0" fontId="37" fillId="0" borderId="0" xfId="52" applyNumberFormat="1" applyFont="1" applyFill="1" applyBorder="1" applyAlignment="1">
      <alignment horizontal="center" wrapText="1"/>
      <protection/>
    </xf>
    <xf numFmtId="0" fontId="37" fillId="0" borderId="0" xfId="52" applyNumberFormat="1" applyFont="1" applyFill="1" applyBorder="1" applyAlignment="1">
      <alignment horizontal="left" wrapText="1"/>
      <protection/>
    </xf>
    <xf numFmtId="206" fontId="37" fillId="0" borderId="0" xfId="52" applyNumberFormat="1" applyFont="1" applyFill="1" applyAlignment="1">
      <alignment horizontal="center"/>
      <protection/>
    </xf>
    <xf numFmtId="0" fontId="37" fillId="0" borderId="0" xfId="52" applyFont="1" applyFill="1" applyBorder="1" applyAlignment="1">
      <alignment/>
      <protection/>
    </xf>
    <xf numFmtId="2" fontId="37" fillId="0" borderId="0" xfId="52" applyNumberFormat="1" applyFont="1" applyFill="1" applyBorder="1" applyAlignment="1">
      <alignment horizontal="center"/>
      <protection/>
    </xf>
    <xf numFmtId="0" fontId="37" fillId="0" borderId="0" xfId="52" applyFont="1" applyFill="1">
      <alignment/>
      <protection/>
    </xf>
    <xf numFmtId="0" fontId="37" fillId="0" borderId="11" xfId="52" applyFont="1" applyFill="1" applyBorder="1" applyAlignment="1">
      <alignment horizontal="center"/>
      <protection/>
    </xf>
    <xf numFmtId="14" fontId="37" fillId="0" borderId="11" xfId="52" applyNumberFormat="1" applyFont="1" applyFill="1" applyBorder="1" applyAlignment="1">
      <alignment horizontal="center"/>
      <protection/>
    </xf>
    <xf numFmtId="0" fontId="37" fillId="0" borderId="11" xfId="52" applyFont="1" applyFill="1" applyBorder="1" applyAlignment="1">
      <alignment wrapText="1"/>
      <protection/>
    </xf>
    <xf numFmtId="206" fontId="37" fillId="0" borderId="11" xfId="52" applyNumberFormat="1" applyFont="1" applyFill="1" applyBorder="1">
      <alignment/>
      <protection/>
    </xf>
    <xf numFmtId="0" fontId="25" fillId="0" borderId="11" xfId="52" applyFont="1" applyFill="1" applyBorder="1" applyAlignment="1">
      <alignment horizontal="center"/>
      <protection/>
    </xf>
    <xf numFmtId="0" fontId="37" fillId="0" borderId="0" xfId="52" applyFont="1" applyFill="1" applyAlignment="1">
      <alignment horizontal="center"/>
      <protection/>
    </xf>
    <xf numFmtId="0" fontId="37" fillId="0" borderId="0" xfId="52" applyNumberFormat="1" applyFont="1" applyFill="1" applyAlignment="1">
      <alignment horizontal="center" wrapText="1"/>
      <protection/>
    </xf>
    <xf numFmtId="206" fontId="37" fillId="0" borderId="0" xfId="52" applyNumberFormat="1" applyFont="1" applyFill="1">
      <alignment/>
      <protection/>
    </xf>
    <xf numFmtId="206" fontId="37" fillId="35" borderId="11" xfId="52" applyNumberFormat="1" applyFont="1" applyFill="1" applyBorder="1" applyAlignment="1">
      <alignment horizontal="center" vertical="center"/>
      <protection/>
    </xf>
    <xf numFmtId="0" fontId="104" fillId="35" borderId="0" xfId="52" applyFont="1" applyFill="1" applyAlignment="1">
      <alignment vertical="center"/>
      <protection/>
    </xf>
    <xf numFmtId="0" fontId="37" fillId="0" borderId="17" xfId="52" applyFont="1" applyFill="1" applyBorder="1" applyAlignment="1">
      <alignment horizontal="center" vertical="center"/>
      <protection/>
    </xf>
    <xf numFmtId="14" fontId="37" fillId="0" borderId="17" xfId="52" applyNumberFormat="1" applyFont="1" applyFill="1" applyBorder="1" applyAlignment="1">
      <alignment horizontal="center" vertical="center"/>
      <protection/>
    </xf>
    <xf numFmtId="0" fontId="37" fillId="0" borderId="17" xfId="52" applyFont="1" applyFill="1" applyBorder="1" applyAlignment="1">
      <alignment horizontal="left" vertical="center" wrapText="1"/>
      <protection/>
    </xf>
    <xf numFmtId="0" fontId="118" fillId="0" borderId="17" xfId="52" applyFont="1" applyFill="1" applyBorder="1" applyAlignment="1">
      <alignment horizontal="left" vertical="center" wrapText="1"/>
      <protection/>
    </xf>
    <xf numFmtId="206" fontId="37" fillId="0" borderId="17" xfId="52" applyNumberFormat="1" applyFont="1" applyFill="1" applyBorder="1" applyAlignment="1">
      <alignment horizontal="center" vertical="center"/>
      <protection/>
    </xf>
    <xf numFmtId="1" fontId="37" fillId="0" borderId="17" xfId="52" applyNumberFormat="1" applyFont="1" applyFill="1" applyBorder="1" applyAlignment="1">
      <alignment horizontal="center" vertical="center"/>
      <protection/>
    </xf>
    <xf numFmtId="1" fontId="26" fillId="26" borderId="11" xfId="52" applyNumberFormat="1" applyFont="1" applyFill="1" applyBorder="1" applyAlignment="1">
      <alignment horizontal="center" vertical="center"/>
      <protection/>
    </xf>
    <xf numFmtId="203" fontId="116" fillId="0" borderId="11" xfId="52" applyNumberFormat="1" applyFont="1" applyFill="1" applyBorder="1" applyAlignment="1">
      <alignment horizontal="center" vertical="center"/>
      <protection/>
    </xf>
    <xf numFmtId="203" fontId="37" fillId="0" borderId="11" xfId="52" applyNumberFormat="1" applyFont="1" applyFill="1" applyBorder="1" applyAlignment="1">
      <alignment horizontal="center" vertical="center" wrapText="1"/>
      <protection/>
    </xf>
    <xf numFmtId="203" fontId="37" fillId="0" borderId="16" xfId="52" applyNumberFormat="1" applyFont="1" applyFill="1" applyBorder="1" applyAlignment="1">
      <alignment horizontal="center" vertical="center"/>
      <protection/>
    </xf>
    <xf numFmtId="203" fontId="37" fillId="0" borderId="15" xfId="52" applyNumberFormat="1" applyFont="1" applyFill="1" applyBorder="1" applyAlignment="1">
      <alignment horizontal="center" vertical="center"/>
      <protection/>
    </xf>
    <xf numFmtId="0" fontId="28" fillId="35" borderId="0" xfId="52" applyFont="1" applyFill="1" applyAlignment="1">
      <alignment vertical="center"/>
      <protection/>
    </xf>
    <xf numFmtId="0" fontId="28" fillId="35" borderId="0" xfId="52" applyFont="1" applyFill="1" applyAlignment="1">
      <alignment horizontal="center" vertical="center"/>
      <protection/>
    </xf>
    <xf numFmtId="0" fontId="33" fillId="18" borderId="10" xfId="52" applyNumberFormat="1" applyFont="1" applyFill="1" applyBorder="1" applyAlignment="1" applyProtection="1">
      <alignment horizontal="right" vertical="center" wrapText="1"/>
      <protection locked="0"/>
    </xf>
    <xf numFmtId="207" fontId="22" fillId="0" borderId="11" xfId="52" applyNumberFormat="1" applyFont="1" applyFill="1" applyBorder="1" applyAlignment="1">
      <alignment horizontal="center" vertical="center" wrapText="1"/>
      <protection/>
    </xf>
    <xf numFmtId="49" fontId="80" fillId="0" borderId="11" xfId="52" applyNumberFormat="1" applyFont="1" applyFill="1" applyBorder="1" applyAlignment="1">
      <alignment horizontal="center" vertical="center"/>
      <protection/>
    </xf>
    <xf numFmtId="49" fontId="80" fillId="0" borderId="11" xfId="52" applyNumberFormat="1" applyFont="1" applyFill="1" applyBorder="1" applyAlignment="1" applyProtection="1">
      <alignment horizontal="center" vertical="center"/>
      <protection hidden="1" locked="0"/>
    </xf>
    <xf numFmtId="49" fontId="80" fillId="0" borderId="11" xfId="52" applyNumberFormat="1" applyFont="1" applyFill="1" applyBorder="1" applyAlignment="1">
      <alignment vertical="center"/>
      <protection/>
    </xf>
    <xf numFmtId="207" fontId="80" fillId="0" borderId="11" xfId="52" applyNumberFormat="1" applyFont="1" applyFill="1" applyBorder="1" applyAlignment="1">
      <alignment horizontal="center" vertical="center"/>
      <protection/>
    </xf>
    <xf numFmtId="0" fontId="54" fillId="0" borderId="16" xfId="52" applyFont="1" applyFill="1" applyBorder="1" applyAlignment="1">
      <alignment horizontal="center" vertical="center"/>
      <protection/>
    </xf>
    <xf numFmtId="1" fontId="100" fillId="0" borderId="16" xfId="52" applyNumberFormat="1" applyFont="1" applyFill="1" applyBorder="1" applyAlignment="1">
      <alignment horizontal="center" vertical="center" wrapText="1"/>
      <protection/>
    </xf>
    <xf numFmtId="14" fontId="100" fillId="0" borderId="16" xfId="52" applyNumberFormat="1" applyFont="1" applyFill="1" applyBorder="1" applyAlignment="1">
      <alignment horizontal="center" vertical="center" wrapText="1"/>
      <protection/>
    </xf>
    <xf numFmtId="0" fontId="100" fillId="0" borderId="16" xfId="52" applyFont="1" applyFill="1" applyBorder="1" applyAlignment="1">
      <alignment horizontal="left" vertical="center" wrapText="1"/>
      <protection/>
    </xf>
    <xf numFmtId="49" fontId="80" fillId="0" borderId="16" xfId="52" applyNumberFormat="1" applyFont="1" applyFill="1" applyBorder="1" applyAlignment="1">
      <alignment horizontal="center" vertical="center"/>
      <protection/>
    </xf>
    <xf numFmtId="49" fontId="80" fillId="0" borderId="16" xfId="52" applyNumberFormat="1" applyFont="1" applyFill="1" applyBorder="1" applyAlignment="1" applyProtection="1">
      <alignment horizontal="center" vertical="center"/>
      <protection hidden="1" locked="0"/>
    </xf>
    <xf numFmtId="49" fontId="80" fillId="0" borderId="16" xfId="52" applyNumberFormat="1" applyFont="1" applyFill="1" applyBorder="1" applyAlignment="1">
      <alignment vertical="center"/>
      <protection/>
    </xf>
    <xf numFmtId="207" fontId="80" fillId="0" borderId="16" xfId="52" applyNumberFormat="1" applyFont="1" applyFill="1" applyBorder="1" applyAlignment="1">
      <alignment horizontal="center" vertical="center"/>
      <protection/>
    </xf>
    <xf numFmtId="0" fontId="54" fillId="0" borderId="15" xfId="52" applyFont="1" applyFill="1" applyBorder="1" applyAlignment="1">
      <alignment horizontal="center" vertical="center"/>
      <protection/>
    </xf>
    <xf numFmtId="1" fontId="100" fillId="0" borderId="15" xfId="52" applyNumberFormat="1" applyFont="1" applyFill="1" applyBorder="1" applyAlignment="1">
      <alignment horizontal="center" vertical="center" wrapText="1"/>
      <protection/>
    </xf>
    <xf numFmtId="14" fontId="100" fillId="0" borderId="15" xfId="52" applyNumberFormat="1" applyFont="1" applyFill="1" applyBorder="1" applyAlignment="1">
      <alignment horizontal="center" vertical="center" wrapText="1"/>
      <protection/>
    </xf>
    <xf numFmtId="0" fontId="100" fillId="0" borderId="15" xfId="52" applyFont="1" applyFill="1" applyBorder="1" applyAlignment="1">
      <alignment horizontal="left" vertical="center" wrapText="1"/>
      <protection/>
    </xf>
    <xf numFmtId="49" fontId="80" fillId="0" borderId="15" xfId="52" applyNumberFormat="1" applyFont="1" applyFill="1" applyBorder="1" applyAlignment="1">
      <alignment horizontal="center" vertical="center"/>
      <protection/>
    </xf>
    <xf numFmtId="49" fontId="80" fillId="0" borderId="15" xfId="52" applyNumberFormat="1" applyFont="1" applyFill="1" applyBorder="1" applyAlignment="1" applyProtection="1">
      <alignment horizontal="center" vertical="center"/>
      <protection hidden="1" locked="0"/>
    </xf>
    <xf numFmtId="49" fontId="80" fillId="0" borderId="15" xfId="52" applyNumberFormat="1" applyFont="1" applyFill="1" applyBorder="1" applyAlignment="1">
      <alignment vertical="center"/>
      <protection/>
    </xf>
    <xf numFmtId="207" fontId="80" fillId="0" borderId="15" xfId="52" applyNumberFormat="1" applyFont="1" applyFill="1" applyBorder="1" applyAlignment="1">
      <alignment horizontal="center" vertical="center"/>
      <protection/>
    </xf>
    <xf numFmtId="206" fontId="97" fillId="25" borderId="11" xfId="52" applyNumberFormat="1" applyFont="1" applyFill="1" applyBorder="1" applyAlignment="1">
      <alignment horizontal="center" vertical="center" wrapText="1"/>
      <protection/>
    </xf>
    <xf numFmtId="206" fontId="28" fillId="0" borderId="0" xfId="52" applyNumberFormat="1" applyFont="1" applyFill="1" applyAlignment="1">
      <alignment horizontal="center"/>
      <protection/>
    </xf>
    <xf numFmtId="206" fontId="29" fillId="25" borderId="12" xfId="52" applyNumberFormat="1" applyFont="1" applyFill="1" applyBorder="1" applyAlignment="1" applyProtection="1">
      <alignment horizontal="center" vertical="center" wrapText="1"/>
      <protection locked="0"/>
    </xf>
    <xf numFmtId="0" fontId="28" fillId="24" borderId="0" xfId="52" applyFont="1" applyFill="1" applyBorder="1" applyAlignment="1" applyProtection="1">
      <alignment horizontal="center" vertical="center" wrapText="1"/>
      <protection locked="0"/>
    </xf>
    <xf numFmtId="14" fontId="29" fillId="24" borderId="0" xfId="52" applyNumberFormat="1" applyFont="1" applyFill="1" applyBorder="1" applyAlignment="1" applyProtection="1">
      <alignment horizontal="center" vertical="center" wrapText="1"/>
      <protection locked="0"/>
    </xf>
    <xf numFmtId="0" fontId="45" fillId="0" borderId="0" xfId="52" applyFont="1" applyFill="1" applyAlignment="1">
      <alignment horizontal="center" vertical="center"/>
      <protection/>
    </xf>
    <xf numFmtId="0" fontId="26" fillId="0" borderId="0" xfId="52" applyNumberFormat="1" applyFont="1" applyFill="1" applyBorder="1" applyAlignment="1">
      <alignment horizontal="center" vertical="center" wrapText="1"/>
      <protection/>
    </xf>
    <xf numFmtId="0" fontId="26" fillId="0" borderId="0" xfId="52" applyNumberFormat="1" applyFont="1" applyFill="1" applyBorder="1" applyAlignment="1">
      <alignment horizontal="center" vertical="center"/>
      <protection/>
    </xf>
    <xf numFmtId="14" fontId="22" fillId="0" borderId="0" xfId="52" applyNumberFormat="1" applyFont="1" applyFill="1" applyAlignment="1">
      <alignment horizontal="center" vertical="center" wrapText="1"/>
      <protection/>
    </xf>
    <xf numFmtId="0" fontId="22" fillId="0" borderId="0" xfId="52" applyNumberFormat="1" applyFont="1" applyFill="1" applyAlignment="1">
      <alignment horizontal="center" vertical="center" wrapText="1"/>
      <protection/>
    </xf>
    <xf numFmtId="0" fontId="22" fillId="0" borderId="0" xfId="52" applyNumberFormat="1" applyFont="1" applyFill="1" applyAlignment="1">
      <alignment horizontal="center" vertical="center"/>
      <protection/>
    </xf>
    <xf numFmtId="206" fontId="22" fillId="0" borderId="15" xfId="52" applyNumberFormat="1" applyFont="1" applyFill="1" applyBorder="1" applyAlignment="1">
      <alignment horizontal="center" vertical="center"/>
      <protection/>
    </xf>
    <xf numFmtId="0" fontId="43" fillId="18" borderId="0" xfId="52" applyFont="1" applyFill="1" applyBorder="1" applyAlignment="1" applyProtection="1">
      <alignment vertical="center" wrapText="1"/>
      <protection locked="0"/>
    </xf>
    <xf numFmtId="0" fontId="33" fillId="18" borderId="0" xfId="52" applyNumberFormat="1" applyFont="1" applyFill="1" applyBorder="1" applyAlignment="1" applyProtection="1">
      <alignment horizontal="right" vertical="center" wrapText="1"/>
      <protection locked="0"/>
    </xf>
    <xf numFmtId="1" fontId="103" fillId="0" borderId="11" xfId="52" applyNumberFormat="1" applyFont="1" applyFill="1" applyBorder="1" applyAlignment="1" applyProtection="1">
      <alignment horizontal="center" vertical="center" wrapText="1"/>
      <protection locked="0"/>
    </xf>
    <xf numFmtId="206" fontId="28" fillId="24" borderId="0" xfId="52" applyNumberFormat="1" applyFont="1" applyFill="1" applyBorder="1" applyAlignment="1" applyProtection="1">
      <alignment horizontal="center" vertical="center" wrapText="1"/>
      <protection locked="0"/>
    </xf>
    <xf numFmtId="206" fontId="22" fillId="0" borderId="16" xfId="52" applyNumberFormat="1" applyFont="1" applyFill="1" applyBorder="1" applyAlignment="1">
      <alignment horizontal="center" vertical="center"/>
      <protection/>
    </xf>
    <xf numFmtId="0" fontId="22" fillId="0" borderId="0" xfId="52" applyNumberFormat="1" applyFont="1" applyFill="1" applyBorder="1" applyAlignment="1">
      <alignment horizontal="center" vertical="center" wrapText="1"/>
      <protection/>
    </xf>
    <xf numFmtId="0" fontId="22" fillId="0" borderId="0" xfId="52" applyNumberFormat="1" applyFont="1" applyFill="1" applyBorder="1" applyAlignment="1">
      <alignment horizontal="center" vertical="center"/>
      <protection/>
    </xf>
    <xf numFmtId="2" fontId="22" fillId="0" borderId="0" xfId="52" applyNumberFormat="1" applyFont="1" applyFill="1" applyBorder="1" applyAlignment="1">
      <alignment horizontal="center" vertical="center"/>
      <protection/>
    </xf>
    <xf numFmtId="14" fontId="22" fillId="0" borderId="0" xfId="52" applyNumberFormat="1" applyFont="1" applyFill="1" applyAlignment="1">
      <alignment horizontal="center" vertical="center"/>
      <protection/>
    </xf>
    <xf numFmtId="0" fontId="22" fillId="0" borderId="0" xfId="52" applyFont="1" applyFill="1" applyAlignment="1">
      <alignment horizontal="left" vertical="center" wrapText="1"/>
      <protection/>
    </xf>
    <xf numFmtId="206" fontId="22" fillId="0" borderId="0" xfId="52" applyNumberFormat="1" applyFont="1" applyFill="1" applyAlignment="1">
      <alignment horizontal="center" vertical="center"/>
      <protection/>
    </xf>
    <xf numFmtId="0" fontId="28" fillId="0" borderId="0" xfId="52" applyFont="1" applyFill="1" applyAlignment="1">
      <alignment horizontal="center" vertical="center"/>
      <protection/>
    </xf>
    <xf numFmtId="14" fontId="22" fillId="0" borderId="0" xfId="52" applyNumberFormat="1" applyFont="1" applyFill="1" applyAlignment="1">
      <alignment vertical="center" wrapText="1"/>
      <protection/>
    </xf>
    <xf numFmtId="0" fontId="29" fillId="35" borderId="0" xfId="52" applyFont="1" applyFill="1" applyAlignment="1">
      <alignment vertical="center"/>
      <protection/>
    </xf>
    <xf numFmtId="1" fontId="118" fillId="0" borderId="11" xfId="52" applyNumberFormat="1" applyFont="1" applyFill="1" applyBorder="1" applyAlignment="1" applyProtection="1">
      <alignment horizontal="center" vertical="center" wrapText="1"/>
      <protection locked="0"/>
    </xf>
    <xf numFmtId="0" fontId="114" fillId="35" borderId="11" xfId="47" applyNumberFormat="1" applyFont="1" applyFill="1" applyBorder="1" applyAlignment="1" applyProtection="1">
      <alignment horizontal="center" vertical="center" wrapText="1"/>
      <protection/>
    </xf>
    <xf numFmtId="14" fontId="113" fillId="35" borderId="11" xfId="47" applyNumberFormat="1" applyFont="1" applyFill="1" applyBorder="1" applyAlignment="1" applyProtection="1">
      <alignment horizontal="center" vertical="center" wrapText="1"/>
      <protection/>
    </xf>
    <xf numFmtId="0" fontId="66" fillId="35" borderId="11" xfId="0" applyNumberFormat="1" applyFont="1" applyFill="1" applyBorder="1" applyAlignment="1">
      <alignment horizontal="left" vertical="center" wrapText="1"/>
    </xf>
    <xf numFmtId="203" fontId="66" fillId="35" borderId="11" xfId="0" applyNumberFormat="1" applyFont="1" applyFill="1" applyBorder="1" applyAlignment="1">
      <alignment horizontal="center" vertical="center" wrapText="1"/>
    </xf>
    <xf numFmtId="0" fontId="66" fillId="35" borderId="11" xfId="0" applyNumberFormat="1" applyFont="1" applyFill="1" applyBorder="1" applyAlignment="1">
      <alignment horizontal="center" vertical="center" wrapText="1"/>
    </xf>
    <xf numFmtId="203" fontId="113" fillId="35" borderId="11" xfId="47" applyNumberFormat="1" applyFont="1" applyFill="1" applyBorder="1" applyAlignment="1" applyProtection="1">
      <alignment horizontal="center" vertical="center" wrapText="1"/>
      <protection/>
    </xf>
    <xf numFmtId="180" fontId="66" fillId="35" borderId="11" xfId="0" applyNumberFormat="1" applyFont="1" applyFill="1" applyBorder="1" applyAlignment="1">
      <alignment horizontal="center" vertical="center" wrapText="1"/>
    </xf>
    <xf numFmtId="206" fontId="66" fillId="35" borderId="11" xfId="0" applyNumberFormat="1" applyFont="1" applyFill="1" applyBorder="1" applyAlignment="1">
      <alignment horizontal="center" vertical="center" wrapText="1"/>
    </xf>
    <xf numFmtId="0" fontId="22" fillId="36" borderId="18" xfId="0" applyNumberFormat="1" applyFont="1" applyFill="1" applyBorder="1" applyAlignment="1">
      <alignment/>
    </xf>
    <xf numFmtId="0" fontId="22" fillId="36" borderId="19" xfId="0" applyNumberFormat="1" applyFont="1" applyFill="1" applyBorder="1" applyAlignment="1">
      <alignment/>
    </xf>
    <xf numFmtId="0" fontId="22" fillId="36" borderId="20" xfId="0" applyNumberFormat="1" applyFont="1" applyFill="1" applyBorder="1" applyAlignment="1">
      <alignment/>
    </xf>
    <xf numFmtId="0" fontId="26" fillId="36" borderId="21" xfId="0" applyNumberFormat="1" applyFont="1" applyFill="1" applyBorder="1" applyAlignment="1">
      <alignment/>
    </xf>
    <xf numFmtId="0" fontId="26" fillId="36" borderId="0" xfId="0" applyNumberFormat="1" applyFont="1" applyFill="1" applyBorder="1" applyAlignment="1">
      <alignment/>
    </xf>
    <xf numFmtId="0" fontId="26" fillId="36" borderId="22" xfId="0" applyNumberFormat="1" applyFont="1" applyFill="1" applyBorder="1" applyAlignment="1">
      <alignment/>
    </xf>
    <xf numFmtId="0" fontId="22" fillId="36" borderId="21" xfId="0" applyNumberFormat="1" applyFont="1" applyFill="1" applyBorder="1" applyAlignment="1">
      <alignment/>
    </xf>
    <xf numFmtId="0" fontId="22" fillId="36" borderId="0" xfId="0" applyNumberFormat="1" applyFont="1" applyFill="1" applyBorder="1" applyAlignment="1">
      <alignment/>
    </xf>
    <xf numFmtId="0" fontId="22" fillId="36" borderId="22" xfId="0" applyNumberFormat="1" applyFont="1" applyFill="1" applyBorder="1" applyAlignment="1">
      <alignment/>
    </xf>
    <xf numFmtId="0" fontId="126" fillId="36" borderId="23" xfId="0" applyNumberFormat="1" applyFont="1" applyFill="1" applyBorder="1" applyAlignment="1">
      <alignment vertical="center" wrapText="1"/>
    </xf>
    <xf numFmtId="0" fontId="126" fillId="36" borderId="24" xfId="0" applyNumberFormat="1" applyFont="1" applyFill="1" applyBorder="1" applyAlignment="1">
      <alignment vertical="center" wrapText="1"/>
    </xf>
    <xf numFmtId="0" fontId="126" fillId="36" borderId="25" xfId="0" applyNumberFormat="1" applyFont="1" applyFill="1" applyBorder="1" applyAlignment="1">
      <alignment vertical="center" wrapText="1"/>
    </xf>
    <xf numFmtId="0" fontId="22" fillId="36" borderId="26" xfId="0" applyNumberFormat="1" applyFont="1" applyFill="1" applyBorder="1" applyAlignment="1">
      <alignment/>
    </xf>
    <xf numFmtId="0" fontId="22" fillId="36" borderId="27" xfId="0" applyNumberFormat="1" applyFont="1" applyFill="1" applyBorder="1" applyAlignment="1">
      <alignment/>
    </xf>
    <xf numFmtId="0" fontId="22" fillId="36" borderId="28" xfId="0" applyNumberFormat="1" applyFont="1" applyFill="1" applyBorder="1" applyAlignment="1">
      <alignment/>
    </xf>
    <xf numFmtId="0" fontId="59" fillId="0" borderId="0" xfId="52" applyFont="1" applyFill="1" applyAlignment="1">
      <alignment horizontal="center" vertical="center"/>
      <protection/>
    </xf>
    <xf numFmtId="0" fontId="28" fillId="0" borderId="0" xfId="52" applyFont="1" applyFill="1" applyAlignment="1">
      <alignment vertical="center"/>
      <protection/>
    </xf>
    <xf numFmtId="0" fontId="126" fillId="36" borderId="23" xfId="0" applyNumberFormat="1" applyFont="1" applyFill="1" applyBorder="1" applyAlignment="1">
      <alignment horizontal="left" vertical="center" wrapText="1"/>
    </xf>
    <xf numFmtId="0" fontId="126" fillId="36" borderId="24" xfId="0" applyNumberFormat="1" applyFont="1" applyFill="1" applyBorder="1" applyAlignment="1">
      <alignment horizontal="left" vertical="center" wrapText="1"/>
    </xf>
    <xf numFmtId="0" fontId="126" fillId="36" borderId="25" xfId="0" applyNumberFormat="1" applyFont="1" applyFill="1" applyBorder="1" applyAlignment="1">
      <alignment horizontal="left" vertical="center" wrapText="1"/>
    </xf>
    <xf numFmtId="0" fontId="25" fillId="36" borderId="0" xfId="0" applyNumberFormat="1" applyFont="1" applyFill="1" applyBorder="1" applyAlignment="1">
      <alignment/>
    </xf>
    <xf numFmtId="0" fontId="25" fillId="36" borderId="22" xfId="0" applyNumberFormat="1" applyFont="1" applyFill="1" applyBorder="1" applyAlignment="1">
      <alignment/>
    </xf>
    <xf numFmtId="0" fontId="24" fillId="36" borderId="21" xfId="0" applyNumberFormat="1" applyFont="1" applyFill="1" applyBorder="1" applyAlignment="1">
      <alignment horizontal="center"/>
    </xf>
    <xf numFmtId="0" fontId="24" fillId="36" borderId="0" xfId="0" applyNumberFormat="1" applyFont="1" applyFill="1" applyBorder="1" applyAlignment="1">
      <alignment horizontal="center"/>
    </xf>
    <xf numFmtId="0" fontId="24" fillId="36" borderId="22" xfId="0" applyNumberFormat="1" applyFont="1" applyFill="1" applyBorder="1" applyAlignment="1">
      <alignment horizontal="center"/>
    </xf>
    <xf numFmtId="0" fontId="127" fillId="36" borderId="29" xfId="0" applyNumberFormat="1" applyFont="1" applyFill="1" applyBorder="1" applyAlignment="1">
      <alignment horizontal="right" vertical="center"/>
    </xf>
    <xf numFmtId="0" fontId="127" fillId="36" borderId="30" xfId="0" applyNumberFormat="1" applyFont="1" applyFill="1" applyBorder="1" applyAlignment="1">
      <alignment horizontal="right" vertical="center"/>
    </xf>
    <xf numFmtId="0" fontId="127" fillId="36" borderId="31" xfId="0" applyNumberFormat="1" applyFont="1" applyFill="1" applyBorder="1" applyAlignment="1">
      <alignment horizontal="right" vertical="center"/>
    </xf>
    <xf numFmtId="0" fontId="127" fillId="36" borderId="21" xfId="0" applyNumberFormat="1" applyFont="1" applyFill="1" applyBorder="1" applyAlignment="1">
      <alignment horizontal="right" vertical="center"/>
    </xf>
    <xf numFmtId="0" fontId="127" fillId="36" borderId="0" xfId="0" applyNumberFormat="1" applyFont="1" applyFill="1" applyBorder="1" applyAlignment="1">
      <alignment horizontal="right" vertical="center"/>
    </xf>
    <xf numFmtId="0" fontId="127" fillId="36" borderId="32" xfId="0" applyNumberFormat="1" applyFont="1" applyFill="1" applyBorder="1" applyAlignment="1">
      <alignment horizontal="right" vertical="center"/>
    </xf>
    <xf numFmtId="0" fontId="127" fillId="36" borderId="33" xfId="0" applyNumberFormat="1" applyFont="1" applyFill="1" applyBorder="1" applyAlignment="1">
      <alignment horizontal="right" vertical="center"/>
    </xf>
    <xf numFmtId="0" fontId="127" fillId="36" borderId="34" xfId="0" applyNumberFormat="1" applyFont="1" applyFill="1" applyBorder="1" applyAlignment="1">
      <alignment horizontal="right" vertical="center"/>
    </xf>
    <xf numFmtId="0" fontId="127" fillId="36" borderId="35" xfId="0" applyNumberFormat="1" applyFont="1" applyFill="1" applyBorder="1" applyAlignment="1">
      <alignment horizontal="right" vertical="center"/>
    </xf>
    <xf numFmtId="0" fontId="127" fillId="36" borderId="21" xfId="0" applyNumberFormat="1" applyFont="1" applyFill="1" applyBorder="1" applyAlignment="1">
      <alignment horizontal="center" vertical="center" wrapText="1"/>
    </xf>
    <xf numFmtId="0" fontId="127" fillId="36" borderId="0" xfId="0" applyNumberFormat="1" applyFont="1" applyFill="1" applyBorder="1" applyAlignment="1">
      <alignment horizontal="center" vertical="center" wrapText="1"/>
    </xf>
    <xf numFmtId="0" fontId="127" fillId="36" borderId="22" xfId="0" applyNumberFormat="1" applyFont="1" applyFill="1" applyBorder="1" applyAlignment="1">
      <alignment horizontal="center" vertical="center" wrapText="1"/>
    </xf>
    <xf numFmtId="0" fontId="27" fillId="36" borderId="21" xfId="0" applyNumberFormat="1" applyFont="1" applyFill="1" applyBorder="1" applyAlignment="1">
      <alignment horizontal="center" vertical="center" wrapText="1"/>
    </xf>
    <xf numFmtId="0" fontId="27" fillId="36" borderId="0" xfId="0" applyNumberFormat="1" applyFont="1" applyFill="1" applyBorder="1" applyAlignment="1">
      <alignment horizontal="center" vertical="center" wrapText="1"/>
    </xf>
    <xf numFmtId="0" fontId="27" fillId="36" borderId="22" xfId="0" applyNumberFormat="1" applyFont="1" applyFill="1" applyBorder="1" applyAlignment="1">
      <alignment horizontal="center" vertical="center" wrapText="1"/>
    </xf>
    <xf numFmtId="0" fontId="25" fillId="36" borderId="21" xfId="0" applyNumberFormat="1" applyFont="1" applyFill="1" applyBorder="1" applyAlignment="1">
      <alignment horizontal="center" vertical="center" wrapText="1"/>
    </xf>
    <xf numFmtId="0" fontId="25" fillId="36" borderId="0" xfId="0" applyNumberFormat="1" applyFont="1" applyFill="1" applyBorder="1" applyAlignment="1">
      <alignment horizontal="center" vertical="center"/>
    </xf>
    <xf numFmtId="0" fontId="25" fillId="36" borderId="22" xfId="0" applyNumberFormat="1" applyFont="1" applyFill="1" applyBorder="1" applyAlignment="1">
      <alignment horizontal="center" vertical="center"/>
    </xf>
    <xf numFmtId="0" fontId="128" fillId="36" borderId="21" xfId="0" applyNumberFormat="1" applyFont="1" applyFill="1" applyBorder="1" applyAlignment="1">
      <alignment horizontal="center" vertical="center" wrapText="1"/>
    </xf>
    <xf numFmtId="0" fontId="128" fillId="36" borderId="0" xfId="0" applyNumberFormat="1" applyFont="1" applyFill="1" applyBorder="1" applyAlignment="1">
      <alignment horizontal="center" vertical="center" wrapText="1"/>
    </xf>
    <xf numFmtId="0" fontId="128" fillId="36" borderId="22" xfId="0" applyNumberFormat="1" applyFont="1" applyFill="1" applyBorder="1" applyAlignment="1">
      <alignment horizontal="center" vertical="center" wrapText="1"/>
    </xf>
    <xf numFmtId="0" fontId="104" fillId="36" borderId="21" xfId="0" applyNumberFormat="1" applyFont="1" applyFill="1" applyBorder="1" applyAlignment="1">
      <alignment horizontal="right"/>
    </xf>
    <xf numFmtId="0" fontId="104" fillId="36" borderId="0" xfId="0" applyNumberFormat="1" applyFont="1" applyFill="1" applyBorder="1" applyAlignment="1">
      <alignment horizontal="right"/>
    </xf>
    <xf numFmtId="0" fontId="108" fillId="25" borderId="36" xfId="0" applyNumberFormat="1" applyFont="1" applyFill="1" applyBorder="1" applyAlignment="1">
      <alignment horizontal="center" vertical="center"/>
    </xf>
    <xf numFmtId="0" fontId="108" fillId="25" borderId="37" xfId="0" applyNumberFormat="1" applyFont="1" applyFill="1" applyBorder="1" applyAlignment="1">
      <alignment horizontal="center" vertical="center"/>
    </xf>
    <xf numFmtId="0" fontId="108" fillId="25" borderId="38" xfId="0" applyNumberFormat="1" applyFont="1" applyFill="1" applyBorder="1" applyAlignment="1">
      <alignment horizontal="center" vertical="center"/>
    </xf>
    <xf numFmtId="0" fontId="23" fillId="36" borderId="21" xfId="0" applyNumberFormat="1" applyFont="1" applyFill="1" applyBorder="1" applyAlignment="1">
      <alignment horizontal="center"/>
    </xf>
    <xf numFmtId="0" fontId="23" fillId="36" borderId="0" xfId="0" applyNumberFormat="1" applyFont="1" applyFill="1" applyBorder="1" applyAlignment="1">
      <alignment horizontal="center"/>
    </xf>
    <xf numFmtId="0" fontId="23" fillId="36" borderId="22" xfId="0" applyNumberFormat="1" applyFont="1" applyFill="1" applyBorder="1" applyAlignment="1">
      <alignment horizontal="center"/>
    </xf>
    <xf numFmtId="0" fontId="60" fillId="5" borderId="0" xfId="0" applyFont="1" applyFill="1" applyAlignment="1">
      <alignment horizontal="center" vertical="center"/>
    </xf>
    <xf numFmtId="0" fontId="129" fillId="30" borderId="11" xfId="0" applyFont="1" applyFill="1" applyBorder="1" applyAlignment="1">
      <alignment horizontal="center" vertical="center" wrapText="1"/>
    </xf>
    <xf numFmtId="0" fontId="130" fillId="30" borderId="11" xfId="0" applyFont="1" applyFill="1" applyBorder="1" applyAlignment="1">
      <alignment horizontal="center" vertical="center" wrapText="1"/>
    </xf>
    <xf numFmtId="0" fontId="86" fillId="25" borderId="39" xfId="0" applyFont="1" applyFill="1" applyBorder="1" applyAlignment="1">
      <alignment horizontal="right" vertical="center" wrapText="1"/>
    </xf>
    <xf numFmtId="0" fontId="86" fillId="25" borderId="13" xfId="0" applyFont="1" applyFill="1" applyBorder="1" applyAlignment="1">
      <alignment horizontal="right" vertical="center" wrapText="1"/>
    </xf>
    <xf numFmtId="0" fontId="86" fillId="25" borderId="13" xfId="0" applyFont="1" applyFill="1" applyBorder="1" applyAlignment="1">
      <alignment horizontal="left" vertical="center" wrapText="1"/>
    </xf>
    <xf numFmtId="0" fontId="86" fillId="25" borderId="40" xfId="0" applyFont="1" applyFill="1" applyBorder="1" applyAlignment="1">
      <alignment horizontal="left" vertical="center" wrapText="1"/>
    </xf>
    <xf numFmtId="0" fontId="55" fillId="2" borderId="41" xfId="0" applyFont="1" applyFill="1" applyBorder="1" applyAlignment="1">
      <alignment horizontal="center" vertical="center" wrapText="1"/>
    </xf>
    <xf numFmtId="0" fontId="55" fillId="2" borderId="0" xfId="0" applyFont="1" applyFill="1" applyBorder="1" applyAlignment="1">
      <alignment horizontal="center" vertical="center" wrapText="1"/>
    </xf>
    <xf numFmtId="0" fontId="55" fillId="2" borderId="42" xfId="0" applyFont="1" applyFill="1" applyBorder="1" applyAlignment="1">
      <alignment horizontal="center" vertical="center" wrapText="1"/>
    </xf>
    <xf numFmtId="0" fontId="23" fillId="6" borderId="43" xfId="0" applyFont="1" applyFill="1" applyBorder="1" applyAlignment="1">
      <alignment horizontal="center" vertical="center" wrapText="1"/>
    </xf>
    <xf numFmtId="0" fontId="23" fillId="6" borderId="44" xfId="0" applyFont="1" applyFill="1" applyBorder="1" applyAlignment="1">
      <alignment horizontal="center" vertical="center" wrapText="1"/>
    </xf>
    <xf numFmtId="0" fontId="23" fillId="6" borderId="45" xfId="0" applyFont="1" applyFill="1" applyBorder="1" applyAlignment="1">
      <alignment horizontal="center" vertical="center" wrapText="1"/>
    </xf>
    <xf numFmtId="0" fontId="29" fillId="31" borderId="41" xfId="0" applyFont="1" applyFill="1" applyBorder="1" applyAlignment="1">
      <alignment horizontal="center" vertical="center" wrapText="1"/>
    </xf>
    <xf numFmtId="0" fontId="29" fillId="31" borderId="0" xfId="0" applyFont="1" applyFill="1" applyBorder="1" applyAlignment="1">
      <alignment horizontal="center" vertical="center" wrapText="1"/>
    </xf>
    <xf numFmtId="0" fontId="29" fillId="31" borderId="42" xfId="0" applyFont="1" applyFill="1" applyBorder="1" applyAlignment="1">
      <alignment horizontal="center" vertical="center" wrapText="1"/>
    </xf>
    <xf numFmtId="0" fontId="32" fillId="0" borderId="10" xfId="52" applyFont="1" applyFill="1" applyBorder="1" applyAlignment="1" applyProtection="1">
      <alignment horizontal="center" vertical="center" wrapText="1"/>
      <protection locked="0"/>
    </xf>
    <xf numFmtId="0" fontId="32" fillId="0" borderId="10" xfId="52" applyFont="1" applyFill="1" applyBorder="1" applyAlignment="1" applyProtection="1">
      <alignment vertical="center" wrapText="1"/>
      <protection locked="0"/>
    </xf>
    <xf numFmtId="0" fontId="34" fillId="26" borderId="14" xfId="52" applyFont="1" applyFill="1" applyBorder="1" applyAlignment="1" applyProtection="1">
      <alignment horizontal="right" vertical="center" wrapText="1"/>
      <protection locked="0"/>
    </xf>
    <xf numFmtId="0" fontId="34" fillId="26" borderId="14" xfId="52" applyFont="1" applyFill="1" applyBorder="1" applyAlignment="1" applyProtection="1">
      <alignment horizontal="center" vertical="center" wrapText="1"/>
      <protection locked="0"/>
    </xf>
    <xf numFmtId="190" fontId="34" fillId="26" borderId="14" xfId="52" applyNumberFormat="1" applyFont="1" applyFill="1" applyBorder="1" applyAlignment="1" applyProtection="1">
      <alignment horizontal="center" vertical="center" wrapText="1"/>
      <protection locked="0"/>
    </xf>
    <xf numFmtId="0" fontId="34" fillId="26" borderId="14" xfId="52" applyFont="1" applyFill="1" applyBorder="1" applyAlignment="1" applyProtection="1">
      <alignment horizontal="left" vertical="center" wrapText="1"/>
      <protection locked="0"/>
    </xf>
    <xf numFmtId="0" fontId="107" fillId="35" borderId="46" xfId="52" applyFont="1" applyFill="1" applyBorder="1" applyAlignment="1" applyProtection="1">
      <alignment horizontal="center" vertical="center" wrapText="1"/>
      <protection hidden="1"/>
    </xf>
    <xf numFmtId="0" fontId="107" fillId="35" borderId="14" xfId="52" applyFont="1" applyFill="1" applyBorder="1" applyAlignment="1" applyProtection="1">
      <alignment horizontal="center" vertical="center" wrapText="1"/>
      <protection hidden="1"/>
    </xf>
    <xf numFmtId="0" fontId="107" fillId="35" borderId="47" xfId="52" applyFont="1" applyFill="1" applyBorder="1" applyAlignment="1" applyProtection="1">
      <alignment horizontal="center" vertical="center" wrapText="1"/>
      <protection hidden="1"/>
    </xf>
    <xf numFmtId="0" fontId="105" fillId="30" borderId="46" xfId="52" applyFont="1" applyFill="1" applyBorder="1" applyAlignment="1">
      <alignment horizontal="center" vertical="center"/>
      <protection/>
    </xf>
    <xf numFmtId="0" fontId="105" fillId="30" borderId="14" xfId="52" applyFont="1" applyFill="1" applyBorder="1" applyAlignment="1">
      <alignment horizontal="center" vertical="center"/>
      <protection/>
    </xf>
    <xf numFmtId="0" fontId="105" fillId="30" borderId="47" xfId="52" applyFont="1" applyFill="1" applyBorder="1" applyAlignment="1">
      <alignment horizontal="center" vertical="center"/>
      <protection/>
    </xf>
    <xf numFmtId="0" fontId="97" fillId="30" borderId="11" xfId="52" applyFont="1" applyFill="1" applyBorder="1" applyAlignment="1">
      <alignment horizontal="center" vertical="center" wrapText="1"/>
      <protection/>
    </xf>
    <xf numFmtId="0" fontId="43" fillId="18" borderId="10" xfId="52" applyFont="1" applyFill="1" applyBorder="1" applyAlignment="1" applyProtection="1">
      <alignment horizontal="left" vertical="center" wrapText="1"/>
      <protection locked="0"/>
    </xf>
    <xf numFmtId="190" fontId="28" fillId="24" borderId="48" xfId="52" applyNumberFormat="1" applyFont="1" applyFill="1" applyBorder="1" applyAlignment="1" applyProtection="1">
      <alignment horizontal="center" vertical="center" wrapText="1"/>
      <protection locked="0"/>
    </xf>
    <xf numFmtId="0" fontId="25" fillId="25" borderId="12" xfId="52" applyFont="1" applyFill="1" applyBorder="1" applyAlignment="1" applyProtection="1">
      <alignment horizontal="right" vertical="center" wrapText="1"/>
      <protection locked="0"/>
    </xf>
    <xf numFmtId="0" fontId="97" fillId="30" borderId="17" xfId="52" applyFont="1" applyFill="1" applyBorder="1" applyAlignment="1">
      <alignment horizontal="center" vertical="center" wrapText="1"/>
      <protection/>
    </xf>
    <xf numFmtId="0" fontId="97" fillId="30" borderId="16" xfId="52" applyFont="1" applyFill="1" applyBorder="1" applyAlignment="1">
      <alignment horizontal="center" vertical="center" wrapText="1"/>
      <protection/>
    </xf>
    <xf numFmtId="0" fontId="30" fillId="18" borderId="10" xfId="52" applyNumberFormat="1" applyFont="1" applyFill="1" applyBorder="1" applyAlignment="1" applyProtection="1">
      <alignment horizontal="left" vertical="center" wrapText="1"/>
      <protection locked="0"/>
    </xf>
    <xf numFmtId="0" fontId="30" fillId="25" borderId="12" xfId="52" applyNumberFormat="1" applyFont="1" applyFill="1" applyBorder="1" applyAlignment="1" applyProtection="1">
      <alignment horizontal="left" vertical="center" wrapText="1"/>
      <protection locked="0"/>
    </xf>
    <xf numFmtId="0" fontId="33" fillId="18" borderId="10" xfId="52" applyNumberFormat="1" applyFont="1" applyFill="1" applyBorder="1" applyAlignment="1" applyProtection="1">
      <alignment horizontal="right" vertical="center" wrapText="1"/>
      <protection locked="0"/>
    </xf>
    <xf numFmtId="0" fontId="131" fillId="25" borderId="0" xfId="52" applyFont="1" applyFill="1" applyBorder="1" applyAlignment="1" applyProtection="1">
      <alignment horizontal="center" vertical="center" wrapText="1"/>
      <protection locked="0"/>
    </xf>
    <xf numFmtId="0" fontId="34" fillId="27" borderId="49" xfId="52" applyFont="1" applyFill="1" applyBorder="1" applyAlignment="1" applyProtection="1">
      <alignment horizontal="center" vertical="center" wrapText="1"/>
      <protection locked="0"/>
    </xf>
    <xf numFmtId="0" fontId="25" fillId="18" borderId="10" xfId="52" applyFont="1" applyFill="1" applyBorder="1" applyAlignment="1" applyProtection="1">
      <alignment horizontal="right" vertical="center" wrapText="1"/>
      <protection locked="0"/>
    </xf>
    <xf numFmtId="0" fontId="30" fillId="25" borderId="12" xfId="52" applyFont="1" applyFill="1" applyBorder="1" applyAlignment="1" applyProtection="1">
      <alignment horizontal="left" vertical="center" wrapText="1"/>
      <protection locked="0"/>
    </xf>
    <xf numFmtId="0" fontId="132" fillId="18" borderId="10" xfId="47" applyFont="1" applyFill="1" applyBorder="1" applyAlignment="1" applyProtection="1">
      <alignment horizontal="left" vertical="center" wrapText="1"/>
      <protection locked="0"/>
    </xf>
    <xf numFmtId="0" fontId="98" fillId="30" borderId="11" xfId="52" applyFont="1" applyFill="1" applyBorder="1" applyAlignment="1">
      <alignment horizontal="center" textRotation="90" wrapText="1"/>
      <protection/>
    </xf>
    <xf numFmtId="0" fontId="98" fillId="30" borderId="17" xfId="52" applyFont="1" applyFill="1" applyBorder="1" applyAlignment="1">
      <alignment horizontal="center" textRotation="90" wrapText="1"/>
      <protection/>
    </xf>
    <xf numFmtId="0" fontId="98" fillId="30" borderId="16" xfId="52" applyFont="1" applyFill="1" applyBorder="1" applyAlignment="1">
      <alignment horizontal="center" textRotation="90" wrapText="1"/>
      <protection/>
    </xf>
    <xf numFmtId="0" fontId="97" fillId="30" borderId="11" xfId="52" applyFont="1" applyFill="1" applyBorder="1" applyAlignment="1" applyProtection="1">
      <alignment horizontal="center" vertical="center" wrapText="1"/>
      <protection locked="0"/>
    </xf>
    <xf numFmtId="0" fontId="28" fillId="24" borderId="10" xfId="52" applyNumberFormat="1" applyFont="1" applyFill="1" applyBorder="1" applyAlignment="1" applyProtection="1">
      <alignment horizontal="left" vertical="center" wrapText="1"/>
      <protection locked="0"/>
    </xf>
    <xf numFmtId="0" fontId="0" fillId="0" borderId="14" xfId="0" applyBorder="1" applyAlignment="1">
      <alignment/>
    </xf>
    <xf numFmtId="0" fontId="0" fillId="0" borderId="47" xfId="0" applyBorder="1" applyAlignment="1">
      <alignment/>
    </xf>
    <xf numFmtId="0" fontId="98" fillId="35" borderId="46" xfId="52" applyFont="1" applyFill="1" applyBorder="1" applyAlignment="1">
      <alignment horizontal="center" vertical="center" wrapText="1"/>
      <protection/>
    </xf>
    <xf numFmtId="0" fontId="98" fillId="35" borderId="14" xfId="52" applyFont="1" applyFill="1" applyBorder="1" applyAlignment="1">
      <alignment horizontal="center" vertical="center" wrapText="1"/>
      <protection/>
    </xf>
    <xf numFmtId="0" fontId="98" fillId="35" borderId="47" xfId="52" applyFont="1" applyFill="1" applyBorder="1" applyAlignment="1">
      <alignment horizontal="center" vertical="center" wrapText="1"/>
      <protection/>
    </xf>
    <xf numFmtId="0" fontId="34" fillId="30" borderId="0" xfId="52" applyFont="1" applyFill="1" applyBorder="1" applyAlignment="1" applyProtection="1">
      <alignment horizontal="center" vertical="center" wrapText="1"/>
      <protection locked="0"/>
    </xf>
    <xf numFmtId="0" fontId="30" fillId="25" borderId="0" xfId="52" applyNumberFormat="1" applyFont="1" applyFill="1" applyBorder="1" applyAlignment="1" applyProtection="1">
      <alignment horizontal="center" vertical="center" wrapText="1"/>
      <protection locked="0"/>
    </xf>
    <xf numFmtId="0" fontId="30" fillId="18" borderId="0" xfId="52" applyNumberFormat="1" applyFont="1" applyFill="1" applyBorder="1" applyAlignment="1" applyProtection="1">
      <alignment horizontal="center" vertical="center" wrapText="1"/>
      <protection locked="0"/>
    </xf>
    <xf numFmtId="0" fontId="22" fillId="0" borderId="0" xfId="52" applyFont="1" applyFill="1" applyAlignment="1">
      <alignment horizontal="center"/>
      <protection/>
    </xf>
    <xf numFmtId="0" fontId="97" fillId="30" borderId="11" xfId="52" applyFont="1" applyFill="1" applyBorder="1" applyAlignment="1">
      <alignment horizontal="left" vertical="center" wrapText="1"/>
      <protection/>
    </xf>
    <xf numFmtId="0" fontId="97" fillId="30" borderId="11" xfId="52" applyFont="1" applyFill="1" applyBorder="1" applyAlignment="1">
      <alignment vertical="center" wrapText="1"/>
      <protection/>
    </xf>
    <xf numFmtId="207" fontId="97" fillId="30" borderId="11" xfId="52" applyNumberFormat="1" applyFont="1" applyFill="1" applyBorder="1" applyAlignment="1">
      <alignment horizontal="center" vertical="center" wrapText="1"/>
      <protection/>
    </xf>
    <xf numFmtId="0" fontId="34" fillId="30" borderId="49" xfId="52" applyFont="1" applyFill="1" applyBorder="1" applyAlignment="1" applyProtection="1">
      <alignment horizontal="center" vertical="center" wrapText="1"/>
      <protection locked="0"/>
    </xf>
    <xf numFmtId="0" fontId="33" fillId="18" borderId="10" xfId="52" applyNumberFormat="1" applyFont="1" applyFill="1" applyBorder="1" applyAlignment="1" applyProtection="1">
      <alignment horizontal="center" vertical="center" wrapText="1"/>
      <protection locked="0"/>
    </xf>
    <xf numFmtId="0" fontId="22" fillId="0" borderId="44" xfId="52" applyFont="1" applyFill="1" applyBorder="1" applyAlignment="1">
      <alignment horizontal="center" vertical="center"/>
      <protection/>
    </xf>
    <xf numFmtId="181" fontId="30" fillId="25" borderId="12" xfId="52" applyNumberFormat="1" applyFont="1" applyFill="1" applyBorder="1" applyAlignment="1" applyProtection="1">
      <alignment horizontal="left" vertical="center" wrapText="1"/>
      <protection locked="0"/>
    </xf>
    <xf numFmtId="0" fontId="104" fillId="25" borderId="10" xfId="52" applyFont="1" applyFill="1" applyBorder="1" applyAlignment="1" applyProtection="1">
      <alignment horizontal="left" vertical="center" wrapText="1"/>
      <protection locked="0"/>
    </xf>
    <xf numFmtId="0" fontId="30" fillId="25" borderId="12" xfId="52" applyFont="1" applyFill="1" applyBorder="1" applyAlignment="1" applyProtection="1">
      <alignment horizontal="left" vertical="center" wrapText="1"/>
      <protection locked="0"/>
    </xf>
    <xf numFmtId="0" fontId="28" fillId="0" borderId="0" xfId="52" applyFont="1" applyFill="1" applyAlignment="1" applyProtection="1">
      <alignment horizontal="center" wrapText="1"/>
      <protection locked="0"/>
    </xf>
    <xf numFmtId="0" fontId="28" fillId="0" borderId="0" xfId="52" applyFont="1" applyFill="1" applyAlignment="1" applyProtection="1">
      <alignment horizontal="center" vertical="center" wrapText="1"/>
      <protection locked="0"/>
    </xf>
    <xf numFmtId="14" fontId="97" fillId="27" borderId="11" xfId="52" applyNumberFormat="1" applyFont="1" applyFill="1" applyBorder="1" applyAlignment="1" applyProtection="1">
      <alignment horizontal="center" vertical="center" wrapText="1"/>
      <protection locked="0"/>
    </xf>
    <xf numFmtId="0" fontId="25" fillId="25" borderId="12" xfId="52" applyFont="1" applyFill="1" applyBorder="1" applyAlignment="1" applyProtection="1">
      <alignment horizontal="right" vertical="center" wrapText="1"/>
      <protection locked="0"/>
    </xf>
    <xf numFmtId="2" fontId="97" fillId="27" borderId="11" xfId="52" applyNumberFormat="1" applyFont="1" applyFill="1" applyBorder="1" applyAlignment="1" applyProtection="1">
      <alignment horizontal="center" textRotation="90" wrapText="1"/>
      <protection locked="0"/>
    </xf>
    <xf numFmtId="0" fontId="35" fillId="25" borderId="0" xfId="52" applyFont="1" applyFill="1" applyBorder="1" applyAlignment="1" applyProtection="1">
      <alignment horizontal="center" vertical="center" wrapText="1"/>
      <protection locked="0"/>
    </xf>
    <xf numFmtId="0" fontId="34" fillId="27" borderId="49" xfId="52" applyFont="1" applyFill="1" applyBorder="1" applyAlignment="1" applyProtection="1">
      <alignment horizontal="center" vertical="center" wrapText="1"/>
      <protection locked="0"/>
    </xf>
    <xf numFmtId="0" fontId="133" fillId="25" borderId="10" xfId="47" applyFont="1" applyFill="1" applyBorder="1" applyAlignment="1" applyProtection="1">
      <alignment horizontal="left" vertical="center" wrapText="1"/>
      <protection locked="0"/>
    </xf>
    <xf numFmtId="0" fontId="25" fillId="25" borderId="10" xfId="52" applyFont="1" applyFill="1" applyBorder="1" applyAlignment="1" applyProtection="1">
      <alignment horizontal="right" vertical="center" wrapText="1"/>
      <protection locked="0"/>
    </xf>
    <xf numFmtId="0" fontId="33" fillId="25" borderId="10" xfId="52" applyFont="1" applyFill="1" applyBorder="1" applyAlignment="1" applyProtection="1">
      <alignment horizontal="right" vertical="center" wrapText="1"/>
      <protection locked="0"/>
    </xf>
    <xf numFmtId="0" fontId="25" fillId="35" borderId="46" xfId="52" applyFont="1" applyFill="1" applyBorder="1" applyAlignment="1" applyProtection="1">
      <alignment horizontal="center" vertical="center" wrapText="1"/>
      <protection locked="0"/>
    </xf>
    <xf numFmtId="0" fontId="25" fillId="35" borderId="14" xfId="52" applyFont="1" applyFill="1" applyBorder="1" applyAlignment="1" applyProtection="1">
      <alignment horizontal="center" vertical="center" wrapText="1"/>
      <protection locked="0"/>
    </xf>
    <xf numFmtId="0" fontId="25" fillId="35" borderId="47" xfId="52" applyFont="1" applyFill="1" applyBorder="1" applyAlignment="1" applyProtection="1">
      <alignment horizontal="center" vertical="center" wrapText="1"/>
      <protection locked="0"/>
    </xf>
    <xf numFmtId="0" fontId="97" fillId="27" borderId="11" xfId="52" applyFont="1" applyFill="1" applyBorder="1" applyAlignment="1" applyProtection="1">
      <alignment horizontal="center" vertical="center" wrapText="1"/>
      <protection locked="0"/>
    </xf>
    <xf numFmtId="0" fontId="101" fillId="27" borderId="11" xfId="52" applyFont="1" applyFill="1" applyBorder="1" applyAlignment="1" applyProtection="1">
      <alignment horizontal="center" vertical="center" wrapText="1"/>
      <protection locked="0"/>
    </xf>
    <xf numFmtId="0" fontId="52" fillId="25" borderId="12" xfId="52" applyFont="1" applyFill="1" applyBorder="1" applyAlignment="1" applyProtection="1">
      <alignment horizontal="right" vertical="center" wrapText="1"/>
      <protection locked="0"/>
    </xf>
    <xf numFmtId="0" fontId="51" fillId="25" borderId="12" xfId="52" applyFont="1" applyFill="1" applyBorder="1" applyAlignment="1" applyProtection="1">
      <alignment horizontal="left" vertical="center" wrapText="1"/>
      <protection locked="0"/>
    </xf>
    <xf numFmtId="207" fontId="134" fillId="30" borderId="11" xfId="52" applyNumberFormat="1" applyFont="1" applyFill="1" applyBorder="1" applyAlignment="1">
      <alignment horizontal="center" vertical="center"/>
      <protection/>
    </xf>
    <xf numFmtId="181" fontId="122" fillId="25" borderId="12" xfId="52" applyNumberFormat="1" applyFont="1" applyFill="1" applyBorder="1" applyAlignment="1" applyProtection="1">
      <alignment horizontal="left" vertical="center" wrapText="1"/>
      <protection locked="0"/>
    </xf>
    <xf numFmtId="0" fontId="122" fillId="25" borderId="10" xfId="52" applyFont="1" applyFill="1" applyBorder="1" applyAlignment="1" applyProtection="1">
      <alignment horizontal="left" vertical="center" wrapText="1"/>
      <protection locked="0"/>
    </xf>
    <xf numFmtId="0" fontId="52" fillId="25" borderId="10" xfId="52" applyFont="1" applyFill="1" applyBorder="1" applyAlignment="1" applyProtection="1">
      <alignment horizontal="right" vertical="center" wrapText="1"/>
      <protection locked="0"/>
    </xf>
    <xf numFmtId="0" fontId="97" fillId="30" borderId="11" xfId="52" applyFont="1" applyFill="1" applyBorder="1" applyAlignment="1">
      <alignment horizontal="center" textRotation="90"/>
      <protection/>
    </xf>
    <xf numFmtId="0" fontId="24" fillId="25" borderId="0" xfId="52" applyFont="1" applyFill="1" applyBorder="1" applyAlignment="1" applyProtection="1">
      <alignment horizontal="center" vertical="center" wrapText="1"/>
      <protection locked="0"/>
    </xf>
    <xf numFmtId="0" fontId="32" fillId="27" borderId="49" xfId="52" applyFont="1" applyFill="1" applyBorder="1" applyAlignment="1" applyProtection="1">
      <alignment horizontal="center" vertical="center" wrapText="1"/>
      <protection locked="0"/>
    </xf>
    <xf numFmtId="0" fontId="135" fillId="25" borderId="10" xfId="47" applyFont="1" applyFill="1" applyBorder="1" applyAlignment="1" applyProtection="1">
      <alignment horizontal="left" vertical="center" wrapText="1"/>
      <protection locked="0"/>
    </xf>
    <xf numFmtId="0" fontId="91" fillId="25" borderId="10" xfId="52" applyFont="1" applyFill="1" applyBorder="1" applyAlignment="1" applyProtection="1">
      <alignment horizontal="center" vertical="center" wrapText="1"/>
      <protection locked="0"/>
    </xf>
    <xf numFmtId="0" fontId="97" fillId="30" borderId="11" xfId="52" applyFont="1" applyFill="1" applyBorder="1" applyAlignment="1">
      <alignment horizontal="center" textRotation="90" wrapText="1"/>
      <protection/>
    </xf>
    <xf numFmtId="49" fontId="136" fillId="30" borderId="11" xfId="52" applyNumberFormat="1" applyFont="1" applyFill="1" applyBorder="1" applyAlignment="1">
      <alignment horizontal="center" textRotation="90" wrapText="1"/>
      <protection/>
    </xf>
    <xf numFmtId="190" fontId="25" fillId="24" borderId="48" xfId="52" applyNumberFormat="1" applyFont="1" applyFill="1" applyBorder="1" applyAlignment="1" applyProtection="1">
      <alignment horizontal="center" vertical="center" wrapText="1"/>
      <protection locked="0"/>
    </xf>
    <xf numFmtId="2" fontId="97" fillId="30" borderId="11" xfId="52" applyNumberFormat="1" applyFont="1" applyFill="1" applyBorder="1" applyAlignment="1">
      <alignment horizontal="center" textRotation="90" wrapText="1"/>
      <protection/>
    </xf>
    <xf numFmtId="0" fontId="108" fillId="30" borderId="46" xfId="52" applyFont="1" applyFill="1" applyBorder="1" applyAlignment="1">
      <alignment horizontal="center" vertical="center"/>
      <protection/>
    </xf>
    <xf numFmtId="0" fontId="108" fillId="30" borderId="14" xfId="52" applyFont="1" applyFill="1" applyBorder="1" applyAlignment="1">
      <alignment horizontal="center" vertical="center"/>
      <protection/>
    </xf>
    <xf numFmtId="207" fontId="134" fillId="30" borderId="46" xfId="52" applyNumberFormat="1" applyFont="1" applyFill="1" applyBorder="1" applyAlignment="1">
      <alignment horizontal="center" vertical="center"/>
      <protection/>
    </xf>
    <xf numFmtId="207" fontId="134" fillId="30" borderId="14" xfId="52" applyNumberFormat="1" applyFont="1" applyFill="1" applyBorder="1" applyAlignment="1">
      <alignment horizontal="center" vertical="center"/>
      <protection/>
    </xf>
    <xf numFmtId="207" fontId="134" fillId="30" borderId="47" xfId="52" applyNumberFormat="1" applyFont="1" applyFill="1" applyBorder="1" applyAlignment="1">
      <alignment horizontal="center" vertical="center"/>
      <protection/>
    </xf>
    <xf numFmtId="206" fontId="97" fillId="30" borderId="11" xfId="52" applyNumberFormat="1" applyFont="1" applyFill="1" applyBorder="1" applyAlignment="1">
      <alignment horizontal="center" vertical="center" wrapText="1"/>
      <protection/>
    </xf>
    <xf numFmtId="0" fontId="28" fillId="35" borderId="46" xfId="52" applyFont="1" applyFill="1" applyBorder="1" applyAlignment="1">
      <alignment horizontal="center" vertical="center"/>
      <protection/>
    </xf>
    <xf numFmtId="0" fontId="28" fillId="35" borderId="14" xfId="52" applyFont="1" applyFill="1" applyBorder="1" applyAlignment="1">
      <alignment horizontal="center" vertical="center"/>
      <protection/>
    </xf>
    <xf numFmtId="0" fontId="28" fillId="35" borderId="47" xfId="52" applyFont="1" applyFill="1" applyBorder="1" applyAlignment="1">
      <alignment horizontal="center" vertical="center"/>
      <protection/>
    </xf>
    <xf numFmtId="0" fontId="25" fillId="35" borderId="46" xfId="52" applyFont="1" applyFill="1" applyBorder="1" applyAlignment="1">
      <alignment horizontal="center"/>
      <protection/>
    </xf>
    <xf numFmtId="0" fontId="25" fillId="35" borderId="14" xfId="52" applyFont="1" applyFill="1" applyBorder="1" applyAlignment="1">
      <alignment horizontal="center"/>
      <protection/>
    </xf>
    <xf numFmtId="0" fontId="25" fillId="35" borderId="47" xfId="52" applyFont="1" applyFill="1" applyBorder="1" applyAlignment="1">
      <alignment horizontal="center"/>
      <protection/>
    </xf>
    <xf numFmtId="0" fontId="30" fillId="18" borderId="10" xfId="52" applyNumberFormat="1" applyFont="1" applyFill="1" applyBorder="1" applyAlignment="1" applyProtection="1">
      <alignment horizontal="center" vertical="center" wrapText="1"/>
      <protection locked="0"/>
    </xf>
    <xf numFmtId="210" fontId="97" fillId="30" borderId="11" xfId="52" applyNumberFormat="1" applyFont="1" applyFill="1" applyBorder="1" applyAlignment="1">
      <alignment horizontal="center" vertical="center" wrapText="1"/>
      <protection/>
    </xf>
    <xf numFmtId="190" fontId="24" fillId="24" borderId="48" xfId="52" applyNumberFormat="1" applyFont="1" applyFill="1" applyBorder="1" applyAlignment="1" applyProtection="1">
      <alignment horizontal="center" vertical="center" wrapText="1"/>
      <protection locked="0"/>
    </xf>
    <xf numFmtId="2" fontId="108" fillId="30" borderId="11" xfId="52" applyNumberFormat="1" applyFont="1" applyFill="1" applyBorder="1" applyAlignment="1">
      <alignment horizontal="center" vertical="center" textRotation="90" wrapText="1"/>
      <protection/>
    </xf>
    <xf numFmtId="0" fontId="108" fillId="30" borderId="11" xfId="52" applyFont="1" applyFill="1" applyBorder="1" applyAlignment="1">
      <alignment horizontal="center" vertical="center" textRotation="90" wrapText="1"/>
      <protection/>
    </xf>
    <xf numFmtId="0" fontId="108" fillId="30" borderId="11" xfId="52" applyFont="1" applyFill="1" applyBorder="1" applyAlignment="1">
      <alignment horizontal="center" vertical="center"/>
      <protection/>
    </xf>
    <xf numFmtId="0" fontId="27" fillId="35" borderId="46" xfId="52" applyFont="1" applyFill="1" applyBorder="1" applyAlignment="1">
      <alignment horizontal="center" vertical="center"/>
      <protection/>
    </xf>
    <xf numFmtId="0" fontId="27" fillId="35" borderId="14" xfId="52" applyFont="1" applyFill="1" applyBorder="1" applyAlignment="1">
      <alignment horizontal="center" vertical="center"/>
      <protection/>
    </xf>
    <xf numFmtId="0" fontId="27" fillId="35" borderId="47" xfId="52" applyFont="1" applyFill="1" applyBorder="1" applyAlignment="1">
      <alignment horizontal="center" vertical="center"/>
      <protection/>
    </xf>
    <xf numFmtId="49" fontId="108" fillId="30" borderId="11" xfId="52" applyNumberFormat="1" applyFont="1" applyFill="1" applyBorder="1" applyAlignment="1">
      <alignment horizontal="center" vertical="center" textRotation="90" wrapText="1"/>
      <protection/>
    </xf>
    <xf numFmtId="0" fontId="34" fillId="30" borderId="34" xfId="52" applyNumberFormat="1" applyFont="1" applyFill="1" applyBorder="1" applyAlignment="1" applyProtection="1">
      <alignment horizontal="center" vertical="center" wrapText="1"/>
      <protection locked="0"/>
    </xf>
    <xf numFmtId="0" fontId="30" fillId="18" borderId="0" xfId="52" applyNumberFormat="1" applyFont="1" applyFill="1" applyBorder="1" applyAlignment="1" applyProtection="1">
      <alignment horizontal="left" vertical="center" wrapText="1"/>
      <protection locked="0"/>
    </xf>
    <xf numFmtId="0" fontId="30" fillId="25" borderId="0" xfId="52" applyNumberFormat="1" applyFont="1" applyFill="1" applyBorder="1" applyAlignment="1" applyProtection="1">
      <alignment horizontal="left" vertical="center" wrapText="1"/>
      <protection locked="0"/>
    </xf>
    <xf numFmtId="0" fontId="25" fillId="18" borderId="0" xfId="52" applyFont="1" applyFill="1" applyBorder="1" applyAlignment="1" applyProtection="1">
      <alignment horizontal="right" vertical="center" wrapText="1"/>
      <protection locked="0"/>
    </xf>
    <xf numFmtId="0" fontId="132" fillId="18" borderId="0" xfId="47" applyFont="1" applyFill="1" applyBorder="1" applyAlignment="1" applyProtection="1">
      <alignment horizontal="left" vertical="center" wrapText="1"/>
      <protection locked="0"/>
    </xf>
    <xf numFmtId="0" fontId="33" fillId="18" borderId="0" xfId="52" applyNumberFormat="1" applyFont="1" applyFill="1" applyBorder="1" applyAlignment="1" applyProtection="1">
      <alignment horizontal="center" vertical="center" wrapText="1"/>
      <protection locked="0"/>
    </xf>
    <xf numFmtId="0" fontId="43" fillId="18" borderId="0" xfId="52" applyFont="1" applyFill="1" applyBorder="1" applyAlignment="1" applyProtection="1">
      <alignment horizontal="left" vertical="center" wrapText="1"/>
      <protection locked="0"/>
    </xf>
    <xf numFmtId="0" fontId="109" fillId="35" borderId="46" xfId="52" applyFont="1" applyFill="1" applyBorder="1" applyAlignment="1">
      <alignment horizontal="center" vertical="center"/>
      <protection/>
    </xf>
    <xf numFmtId="0" fontId="109" fillId="35" borderId="14" xfId="52" applyFont="1" applyFill="1" applyBorder="1" applyAlignment="1">
      <alignment horizontal="center" vertical="center"/>
      <protection/>
    </xf>
    <xf numFmtId="0" fontId="109" fillId="35" borderId="47" xfId="52" applyFont="1" applyFill="1" applyBorder="1" applyAlignment="1">
      <alignment horizontal="center" vertical="center"/>
      <protection/>
    </xf>
    <xf numFmtId="0" fontId="97" fillId="30" borderId="11" xfId="52" applyFont="1" applyFill="1" applyBorder="1" applyAlignment="1">
      <alignment horizontal="center" vertical="center"/>
      <protection/>
    </xf>
    <xf numFmtId="0" fontId="98" fillId="30" borderId="11" xfId="52" applyFont="1" applyFill="1" applyBorder="1" applyAlignment="1">
      <alignment horizontal="center" vertical="center" textRotation="90" wrapText="1"/>
      <protection/>
    </xf>
    <xf numFmtId="0" fontId="98" fillId="30" borderId="17" xfId="52" applyFont="1" applyFill="1" applyBorder="1" applyAlignment="1">
      <alignment horizontal="center" vertical="center" textRotation="90" wrapText="1"/>
      <protection/>
    </xf>
    <xf numFmtId="0" fontId="98" fillId="30" borderId="16" xfId="52" applyFont="1" applyFill="1" applyBorder="1" applyAlignment="1">
      <alignment horizontal="center" vertical="center" textRotation="90" wrapText="1"/>
      <protection/>
    </xf>
    <xf numFmtId="14" fontId="97" fillId="30" borderId="11" xfId="52" applyNumberFormat="1" applyFont="1" applyFill="1" applyBorder="1" applyAlignment="1" applyProtection="1">
      <alignment horizontal="center" vertical="center" wrapText="1"/>
      <protection locked="0"/>
    </xf>
    <xf numFmtId="0" fontId="137" fillId="31" borderId="13" xfId="0" applyFont="1" applyFill="1" applyBorder="1" applyAlignment="1">
      <alignment horizontal="center" vertical="center" wrapText="1"/>
    </xf>
    <xf numFmtId="0" fontId="108" fillId="31" borderId="13" xfId="0" applyFont="1" applyFill="1" applyBorder="1" applyAlignment="1">
      <alignment horizontal="right" vertical="center" wrapText="1"/>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prü 3" xfId="49"/>
    <cellStyle name="Köprü 4" xfId="50"/>
    <cellStyle name="Kötü" xfId="51"/>
    <cellStyle name="Normal 2" xfId="52"/>
    <cellStyle name="Not" xfId="53"/>
    <cellStyle name="Nötr" xfId="54"/>
    <cellStyle name="Currency" xfId="55"/>
    <cellStyle name="Currency [0]" xfId="56"/>
    <cellStyle name="Toplam" xfId="57"/>
    <cellStyle name="Uyarı Metni" xfId="58"/>
    <cellStyle name="Comma" xfId="59"/>
    <cellStyle name="Vurgu1" xfId="60"/>
    <cellStyle name="Vurgu2" xfId="61"/>
    <cellStyle name="Vurgu3" xfId="62"/>
    <cellStyle name="Vurgu4" xfId="63"/>
    <cellStyle name="Vurgu5" xfId="64"/>
    <cellStyle name="Vurgu6" xfId="65"/>
    <cellStyle name="Percent" xfId="66"/>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s>
</file>

<file path=xl/drawings/_rels/drawing14.xml.rels><?xml version="1.0" encoding="utf-8" standalone="yes"?><Relationships xmlns="http://schemas.openxmlformats.org/package/2006/relationships"><Relationship Id="rId1" Type="http://schemas.openxmlformats.org/officeDocument/2006/relationships/image" Target="../media/image3.png" /></Relationships>
</file>

<file path=xl/drawings/_rels/drawing15.xml.rels><?xml version="1.0" encoding="utf-8" standalone="yes"?><Relationships xmlns="http://schemas.openxmlformats.org/package/2006/relationships"><Relationship Id="rId1" Type="http://schemas.openxmlformats.org/officeDocument/2006/relationships/image" Target="../media/image3.png" /></Relationships>
</file>

<file path=xl/drawings/_rels/drawing16.xml.rels><?xml version="1.0" encoding="utf-8" standalone="yes"?><Relationships xmlns="http://schemas.openxmlformats.org/package/2006/relationships"><Relationship Id="rId1" Type="http://schemas.openxmlformats.org/officeDocument/2006/relationships/image" Target="../media/image3.png" /></Relationships>
</file>

<file path=xl/drawings/_rels/drawing17.xml.rels><?xml version="1.0" encoding="utf-8" standalone="yes"?><Relationships xmlns="http://schemas.openxmlformats.org/package/2006/relationships"><Relationship Id="rId1" Type="http://schemas.openxmlformats.org/officeDocument/2006/relationships/image" Target="../media/image3.png" /></Relationships>
</file>

<file path=xl/drawings/_rels/drawing18.xml.rels><?xml version="1.0" encoding="utf-8" standalone="yes"?><Relationships xmlns="http://schemas.openxmlformats.org/package/2006/relationships"><Relationship Id="rId1" Type="http://schemas.openxmlformats.org/officeDocument/2006/relationships/image" Target="../media/image3.png" /></Relationships>
</file>

<file path=xl/drawings/_rels/drawing19.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20.xml.rels><?xml version="1.0" encoding="utf-8" standalone="yes"?><Relationships xmlns="http://schemas.openxmlformats.org/package/2006/relationships"><Relationship Id="rId1" Type="http://schemas.openxmlformats.org/officeDocument/2006/relationships/image" Target="../media/image3.png" /></Relationships>
</file>

<file path=xl/drawings/_rels/drawing2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2.xml.rels><?xml version="1.0" encoding="utf-8" standalone="yes"?><Relationships xmlns="http://schemas.openxmlformats.org/package/2006/relationships"><Relationship Id="rId1" Type="http://schemas.openxmlformats.org/officeDocument/2006/relationships/image" Target="../media/image3.png" /></Relationships>
</file>

<file path=xl/drawings/_rels/drawing23.xml.rels><?xml version="1.0" encoding="utf-8" standalone="yes"?><Relationships xmlns="http://schemas.openxmlformats.org/package/2006/relationships"><Relationship Id="rId1" Type="http://schemas.openxmlformats.org/officeDocument/2006/relationships/image" Target="../media/image3.png" /></Relationships>
</file>

<file path=xl/drawings/_rels/drawing24.xml.rels><?xml version="1.0" encoding="utf-8" standalone="yes"?><Relationships xmlns="http://schemas.openxmlformats.org/package/2006/relationships"><Relationship Id="rId1" Type="http://schemas.openxmlformats.org/officeDocument/2006/relationships/image" Target="../media/image3.png" /></Relationships>
</file>

<file path=xl/drawings/_rels/drawing25.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200025</xdr:colOff>
      <xdr:row>1</xdr:row>
      <xdr:rowOff>1323975</xdr:rowOff>
    </xdr:from>
    <xdr:to>
      <xdr:col>6</xdr:col>
      <xdr:colOff>447675</xdr:colOff>
      <xdr:row>5</xdr:row>
      <xdr:rowOff>152400</xdr:rowOff>
    </xdr:to>
    <xdr:pic>
      <xdr:nvPicPr>
        <xdr:cNvPr id="1" name="Resim 1"/>
        <xdr:cNvPicPr preferRelativeResize="1">
          <a:picLocks noChangeAspect="0"/>
        </xdr:cNvPicPr>
      </xdr:nvPicPr>
      <xdr:blipFill>
        <a:blip r:embed="rId1"/>
        <a:stretch>
          <a:fillRect/>
        </a:stretch>
      </xdr:blipFill>
      <xdr:spPr>
        <a:xfrm>
          <a:off x="3162300" y="1485900"/>
          <a:ext cx="800100" cy="809625"/>
        </a:xfrm>
        <a:prstGeom prst="rect">
          <a:avLst/>
        </a:prstGeom>
        <a:noFill/>
        <a:ln w="9525" cmpd="sng">
          <a:noFill/>
        </a:ln>
      </xdr:spPr>
    </xdr:pic>
    <xdr:clientData/>
  </xdr:twoCellAnchor>
  <xdr:twoCellAnchor>
    <xdr:from>
      <xdr:col>0</xdr:col>
      <xdr:colOff>295275</xdr:colOff>
      <xdr:row>19</xdr:row>
      <xdr:rowOff>371475</xdr:rowOff>
    </xdr:from>
    <xdr:to>
      <xdr:col>1</xdr:col>
      <xdr:colOff>266700</xdr:colOff>
      <xdr:row>21</xdr:row>
      <xdr:rowOff>180975</xdr:rowOff>
    </xdr:to>
    <xdr:grpSp>
      <xdr:nvGrpSpPr>
        <xdr:cNvPr id="2" name="5 Grup"/>
        <xdr:cNvGrpSpPr>
          <a:grpSpLocks/>
        </xdr:cNvGrpSpPr>
      </xdr:nvGrpSpPr>
      <xdr:grpSpPr>
        <a:xfrm>
          <a:off x="295275" y="7867650"/>
          <a:ext cx="723900" cy="704850"/>
          <a:chOff x="254794" y="7798490"/>
          <a:chExt cx="523770" cy="541683"/>
        </a:xfrm>
        <a:solidFill>
          <a:srgbClr val="FFFFFF"/>
        </a:solidFill>
      </xdr:grpSpPr>
      <xdr:sp>
        <xdr:nvSpPr>
          <xdr:cNvPr id="3"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pic>
        <xdr:nvPicPr>
          <xdr:cNvPr id="4" name="Resim 1"/>
          <xdr:cNvPicPr preferRelativeResize="1">
            <a:picLocks noChangeAspect="0"/>
          </xdr:cNvPicPr>
        </xdr:nvPicPr>
        <xdr:blipFill>
          <a:blip r:embed="rId2"/>
          <a:stretch>
            <a:fillRect/>
          </a:stretch>
        </xdr:blipFill>
        <xdr:spPr>
          <a:xfrm>
            <a:off x="376178" y="7934317"/>
            <a:ext cx="273801" cy="278560"/>
          </a:xfrm>
          <a:prstGeom prst="rect">
            <a:avLst/>
          </a:prstGeom>
          <a:noFill/>
          <a:ln w="9525" cmpd="sng">
            <a:noFill/>
          </a:ln>
        </xdr:spPr>
      </xdr:pic>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0</xdr:row>
      <xdr:rowOff>28575</xdr:rowOff>
    </xdr:from>
    <xdr:to>
      <xdr:col>3</xdr:col>
      <xdr:colOff>114300</xdr:colOff>
      <xdr:row>1</xdr:row>
      <xdr:rowOff>314325</xdr:rowOff>
    </xdr:to>
    <xdr:pic>
      <xdr:nvPicPr>
        <xdr:cNvPr id="1" name="Resim 1"/>
        <xdr:cNvPicPr preferRelativeResize="1">
          <a:picLocks noChangeAspect="0"/>
        </xdr:cNvPicPr>
      </xdr:nvPicPr>
      <xdr:blipFill>
        <a:blip r:embed="rId1"/>
        <a:stretch>
          <a:fillRect/>
        </a:stretch>
      </xdr:blipFill>
      <xdr:spPr>
        <a:xfrm>
          <a:off x="857250" y="28575"/>
          <a:ext cx="857250" cy="7810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57150</xdr:rowOff>
    </xdr:from>
    <xdr:to>
      <xdr:col>3</xdr:col>
      <xdr:colOff>9525</xdr:colOff>
      <xdr:row>1</xdr:row>
      <xdr:rowOff>295275</xdr:rowOff>
    </xdr:to>
    <xdr:pic>
      <xdr:nvPicPr>
        <xdr:cNvPr id="1" name="Resim 1"/>
        <xdr:cNvPicPr preferRelativeResize="1">
          <a:picLocks noChangeAspect="0"/>
        </xdr:cNvPicPr>
      </xdr:nvPicPr>
      <xdr:blipFill>
        <a:blip r:embed="rId1"/>
        <a:stretch>
          <a:fillRect/>
        </a:stretch>
      </xdr:blipFill>
      <xdr:spPr>
        <a:xfrm>
          <a:off x="781050" y="57150"/>
          <a:ext cx="838200" cy="733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57150</xdr:rowOff>
    </xdr:from>
    <xdr:to>
      <xdr:col>3</xdr:col>
      <xdr:colOff>9525</xdr:colOff>
      <xdr:row>1</xdr:row>
      <xdr:rowOff>295275</xdr:rowOff>
    </xdr:to>
    <xdr:pic>
      <xdr:nvPicPr>
        <xdr:cNvPr id="1" name="Resim 1"/>
        <xdr:cNvPicPr preferRelativeResize="1">
          <a:picLocks noChangeAspect="0"/>
        </xdr:cNvPicPr>
      </xdr:nvPicPr>
      <xdr:blipFill>
        <a:blip r:embed="rId1"/>
        <a:stretch>
          <a:fillRect/>
        </a:stretch>
      </xdr:blipFill>
      <xdr:spPr>
        <a:xfrm>
          <a:off x="781050" y="57150"/>
          <a:ext cx="838200" cy="7334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57150</xdr:rowOff>
    </xdr:from>
    <xdr:to>
      <xdr:col>3</xdr:col>
      <xdr:colOff>9525</xdr:colOff>
      <xdr:row>1</xdr:row>
      <xdr:rowOff>295275</xdr:rowOff>
    </xdr:to>
    <xdr:pic>
      <xdr:nvPicPr>
        <xdr:cNvPr id="1" name="Resim 1"/>
        <xdr:cNvPicPr preferRelativeResize="1">
          <a:picLocks noChangeAspect="0"/>
        </xdr:cNvPicPr>
      </xdr:nvPicPr>
      <xdr:blipFill>
        <a:blip r:embed="rId1"/>
        <a:stretch>
          <a:fillRect/>
        </a:stretch>
      </xdr:blipFill>
      <xdr:spPr>
        <a:xfrm>
          <a:off x="781050" y="57150"/>
          <a:ext cx="762000" cy="7334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0</xdr:row>
      <xdr:rowOff>76200</xdr:rowOff>
    </xdr:from>
    <xdr:to>
      <xdr:col>3</xdr:col>
      <xdr:colOff>85725</xdr:colOff>
      <xdr:row>1</xdr:row>
      <xdr:rowOff>285750</xdr:rowOff>
    </xdr:to>
    <xdr:pic>
      <xdr:nvPicPr>
        <xdr:cNvPr id="1" name="Resim 1"/>
        <xdr:cNvPicPr preferRelativeResize="1">
          <a:picLocks noChangeAspect="0"/>
        </xdr:cNvPicPr>
      </xdr:nvPicPr>
      <xdr:blipFill>
        <a:blip r:embed="rId1"/>
        <a:stretch>
          <a:fillRect/>
        </a:stretch>
      </xdr:blipFill>
      <xdr:spPr>
        <a:xfrm>
          <a:off x="800100" y="76200"/>
          <a:ext cx="819150" cy="8286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0</xdr:row>
      <xdr:rowOff>76200</xdr:rowOff>
    </xdr:from>
    <xdr:to>
      <xdr:col>3</xdr:col>
      <xdr:colOff>85725</xdr:colOff>
      <xdr:row>1</xdr:row>
      <xdr:rowOff>285750</xdr:rowOff>
    </xdr:to>
    <xdr:pic>
      <xdr:nvPicPr>
        <xdr:cNvPr id="1" name="Resim 1"/>
        <xdr:cNvPicPr preferRelativeResize="1">
          <a:picLocks noChangeAspect="0"/>
        </xdr:cNvPicPr>
      </xdr:nvPicPr>
      <xdr:blipFill>
        <a:blip r:embed="rId1"/>
        <a:stretch>
          <a:fillRect/>
        </a:stretch>
      </xdr:blipFill>
      <xdr:spPr>
        <a:xfrm>
          <a:off x="800100" y="76200"/>
          <a:ext cx="819150" cy="8286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0</xdr:row>
      <xdr:rowOff>76200</xdr:rowOff>
    </xdr:from>
    <xdr:to>
      <xdr:col>3</xdr:col>
      <xdr:colOff>85725</xdr:colOff>
      <xdr:row>1</xdr:row>
      <xdr:rowOff>285750</xdr:rowOff>
    </xdr:to>
    <xdr:pic>
      <xdr:nvPicPr>
        <xdr:cNvPr id="1" name="Resim 1"/>
        <xdr:cNvPicPr preferRelativeResize="1">
          <a:picLocks noChangeAspect="0"/>
        </xdr:cNvPicPr>
      </xdr:nvPicPr>
      <xdr:blipFill>
        <a:blip r:embed="rId1"/>
        <a:stretch>
          <a:fillRect/>
        </a:stretch>
      </xdr:blipFill>
      <xdr:spPr>
        <a:xfrm>
          <a:off x="800100" y="76200"/>
          <a:ext cx="819150" cy="8286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0</xdr:row>
      <xdr:rowOff>66675</xdr:rowOff>
    </xdr:from>
    <xdr:to>
      <xdr:col>3</xdr:col>
      <xdr:colOff>552450</xdr:colOff>
      <xdr:row>1</xdr:row>
      <xdr:rowOff>266700</xdr:rowOff>
    </xdr:to>
    <xdr:pic>
      <xdr:nvPicPr>
        <xdr:cNvPr id="1" name="Resim 1"/>
        <xdr:cNvPicPr preferRelativeResize="1">
          <a:picLocks noChangeAspect="0"/>
        </xdr:cNvPicPr>
      </xdr:nvPicPr>
      <xdr:blipFill>
        <a:blip r:embed="rId1"/>
        <a:stretch>
          <a:fillRect/>
        </a:stretch>
      </xdr:blipFill>
      <xdr:spPr>
        <a:xfrm>
          <a:off x="609600" y="66675"/>
          <a:ext cx="809625" cy="8191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0</xdr:row>
      <xdr:rowOff>66675</xdr:rowOff>
    </xdr:from>
    <xdr:to>
      <xdr:col>3</xdr:col>
      <xdr:colOff>552450</xdr:colOff>
      <xdr:row>1</xdr:row>
      <xdr:rowOff>266700</xdr:rowOff>
    </xdr:to>
    <xdr:pic>
      <xdr:nvPicPr>
        <xdr:cNvPr id="1" name="Resim 1"/>
        <xdr:cNvPicPr preferRelativeResize="1">
          <a:picLocks noChangeAspect="0"/>
        </xdr:cNvPicPr>
      </xdr:nvPicPr>
      <xdr:blipFill>
        <a:blip r:embed="rId1"/>
        <a:stretch>
          <a:fillRect/>
        </a:stretch>
      </xdr:blipFill>
      <xdr:spPr>
        <a:xfrm>
          <a:off x="609600" y="66675"/>
          <a:ext cx="809625" cy="8191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0</xdr:row>
      <xdr:rowOff>66675</xdr:rowOff>
    </xdr:from>
    <xdr:to>
      <xdr:col>3</xdr:col>
      <xdr:colOff>552450</xdr:colOff>
      <xdr:row>1</xdr:row>
      <xdr:rowOff>266700</xdr:rowOff>
    </xdr:to>
    <xdr:pic>
      <xdr:nvPicPr>
        <xdr:cNvPr id="1" name="Resim 1"/>
        <xdr:cNvPicPr preferRelativeResize="1">
          <a:picLocks noChangeAspect="0"/>
        </xdr:cNvPicPr>
      </xdr:nvPicPr>
      <xdr:blipFill>
        <a:blip r:embed="rId1"/>
        <a:stretch>
          <a:fillRect/>
        </a:stretch>
      </xdr:blipFill>
      <xdr:spPr>
        <a:xfrm>
          <a:off x="609600" y="66675"/>
          <a:ext cx="809625"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0</xdr:row>
      <xdr:rowOff>38100</xdr:rowOff>
    </xdr:from>
    <xdr:to>
      <xdr:col>3</xdr:col>
      <xdr:colOff>257175</xdr:colOff>
      <xdr:row>1</xdr:row>
      <xdr:rowOff>276225</xdr:rowOff>
    </xdr:to>
    <xdr:pic>
      <xdr:nvPicPr>
        <xdr:cNvPr id="1" name="Resim 1"/>
        <xdr:cNvPicPr preferRelativeResize="1">
          <a:picLocks noChangeAspect="0"/>
        </xdr:cNvPicPr>
      </xdr:nvPicPr>
      <xdr:blipFill>
        <a:blip r:embed="rId1"/>
        <a:stretch>
          <a:fillRect/>
        </a:stretch>
      </xdr:blipFill>
      <xdr:spPr>
        <a:xfrm>
          <a:off x="1095375" y="38100"/>
          <a:ext cx="933450" cy="8096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457200</xdr:colOff>
      <xdr:row>0</xdr:row>
      <xdr:rowOff>0</xdr:rowOff>
    </xdr:from>
    <xdr:to>
      <xdr:col>4</xdr:col>
      <xdr:colOff>1295400</xdr:colOff>
      <xdr:row>1</xdr:row>
      <xdr:rowOff>180975</xdr:rowOff>
    </xdr:to>
    <xdr:pic>
      <xdr:nvPicPr>
        <xdr:cNvPr id="1" name="Resim 1"/>
        <xdr:cNvPicPr preferRelativeResize="1">
          <a:picLocks noChangeAspect="0"/>
        </xdr:cNvPicPr>
      </xdr:nvPicPr>
      <xdr:blipFill>
        <a:blip r:embed="rId1"/>
        <a:stretch>
          <a:fillRect/>
        </a:stretch>
      </xdr:blipFill>
      <xdr:spPr>
        <a:xfrm>
          <a:off x="2647950" y="0"/>
          <a:ext cx="838200" cy="8001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57150</xdr:rowOff>
    </xdr:from>
    <xdr:to>
      <xdr:col>3</xdr:col>
      <xdr:colOff>9525</xdr:colOff>
      <xdr:row>1</xdr:row>
      <xdr:rowOff>295275</xdr:rowOff>
    </xdr:to>
    <xdr:pic>
      <xdr:nvPicPr>
        <xdr:cNvPr id="1" name="Resim 1"/>
        <xdr:cNvPicPr preferRelativeResize="1">
          <a:picLocks noChangeAspect="0"/>
        </xdr:cNvPicPr>
      </xdr:nvPicPr>
      <xdr:blipFill>
        <a:blip r:embed="rId1"/>
        <a:stretch>
          <a:fillRect/>
        </a:stretch>
      </xdr:blipFill>
      <xdr:spPr>
        <a:xfrm>
          <a:off x="781050" y="57150"/>
          <a:ext cx="762000" cy="7334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57150</xdr:rowOff>
    </xdr:from>
    <xdr:to>
      <xdr:col>3</xdr:col>
      <xdr:colOff>9525</xdr:colOff>
      <xdr:row>1</xdr:row>
      <xdr:rowOff>295275</xdr:rowOff>
    </xdr:to>
    <xdr:pic>
      <xdr:nvPicPr>
        <xdr:cNvPr id="1" name="Resim 1"/>
        <xdr:cNvPicPr preferRelativeResize="1">
          <a:picLocks noChangeAspect="0"/>
        </xdr:cNvPicPr>
      </xdr:nvPicPr>
      <xdr:blipFill>
        <a:blip r:embed="rId1"/>
        <a:stretch>
          <a:fillRect/>
        </a:stretch>
      </xdr:blipFill>
      <xdr:spPr>
        <a:xfrm>
          <a:off x="781050" y="57150"/>
          <a:ext cx="762000" cy="7334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0</xdr:row>
      <xdr:rowOff>28575</xdr:rowOff>
    </xdr:from>
    <xdr:to>
      <xdr:col>3</xdr:col>
      <xdr:colOff>114300</xdr:colOff>
      <xdr:row>1</xdr:row>
      <xdr:rowOff>314325</xdr:rowOff>
    </xdr:to>
    <xdr:pic>
      <xdr:nvPicPr>
        <xdr:cNvPr id="1" name="Resim 1"/>
        <xdr:cNvPicPr preferRelativeResize="1">
          <a:picLocks noChangeAspect="0"/>
        </xdr:cNvPicPr>
      </xdr:nvPicPr>
      <xdr:blipFill>
        <a:blip r:embed="rId1"/>
        <a:stretch>
          <a:fillRect/>
        </a:stretch>
      </xdr:blipFill>
      <xdr:spPr>
        <a:xfrm>
          <a:off x="857250" y="28575"/>
          <a:ext cx="876300" cy="78105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0</xdr:row>
      <xdr:rowOff>28575</xdr:rowOff>
    </xdr:from>
    <xdr:to>
      <xdr:col>4</xdr:col>
      <xdr:colOff>142875</xdr:colOff>
      <xdr:row>1</xdr:row>
      <xdr:rowOff>266700</xdr:rowOff>
    </xdr:to>
    <xdr:pic>
      <xdr:nvPicPr>
        <xdr:cNvPr id="1" name="Resim 1"/>
        <xdr:cNvPicPr preferRelativeResize="1">
          <a:picLocks noChangeAspect="0"/>
        </xdr:cNvPicPr>
      </xdr:nvPicPr>
      <xdr:blipFill>
        <a:blip r:embed="rId1"/>
        <a:stretch>
          <a:fillRect/>
        </a:stretch>
      </xdr:blipFill>
      <xdr:spPr>
        <a:xfrm>
          <a:off x="904875" y="28575"/>
          <a:ext cx="800100" cy="8096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0</xdr:row>
      <xdr:rowOff>28575</xdr:rowOff>
    </xdr:from>
    <xdr:to>
      <xdr:col>3</xdr:col>
      <xdr:colOff>152400</xdr:colOff>
      <xdr:row>1</xdr:row>
      <xdr:rowOff>238125</xdr:rowOff>
    </xdr:to>
    <xdr:pic>
      <xdr:nvPicPr>
        <xdr:cNvPr id="1" name="Resim 1"/>
        <xdr:cNvPicPr preferRelativeResize="1">
          <a:picLocks noChangeAspect="0"/>
        </xdr:cNvPicPr>
      </xdr:nvPicPr>
      <xdr:blipFill>
        <a:blip r:embed="rId1"/>
        <a:stretch>
          <a:fillRect/>
        </a:stretch>
      </xdr:blipFill>
      <xdr:spPr>
        <a:xfrm>
          <a:off x="895350" y="28575"/>
          <a:ext cx="828675" cy="828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0</xdr:row>
      <xdr:rowOff>28575</xdr:rowOff>
    </xdr:from>
    <xdr:to>
      <xdr:col>4</xdr:col>
      <xdr:colOff>142875</xdr:colOff>
      <xdr:row>1</xdr:row>
      <xdr:rowOff>266700</xdr:rowOff>
    </xdr:to>
    <xdr:pic>
      <xdr:nvPicPr>
        <xdr:cNvPr id="1" name="Resim 1"/>
        <xdr:cNvPicPr preferRelativeResize="1">
          <a:picLocks noChangeAspect="0"/>
        </xdr:cNvPicPr>
      </xdr:nvPicPr>
      <xdr:blipFill>
        <a:blip r:embed="rId1"/>
        <a:stretch>
          <a:fillRect/>
        </a:stretch>
      </xdr:blipFill>
      <xdr:spPr>
        <a:xfrm>
          <a:off x="904875" y="28575"/>
          <a:ext cx="800100" cy="809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0</xdr:row>
      <xdr:rowOff>28575</xdr:rowOff>
    </xdr:from>
    <xdr:to>
      <xdr:col>3</xdr:col>
      <xdr:colOff>152400</xdr:colOff>
      <xdr:row>1</xdr:row>
      <xdr:rowOff>238125</xdr:rowOff>
    </xdr:to>
    <xdr:pic>
      <xdr:nvPicPr>
        <xdr:cNvPr id="1" name="Resim 1"/>
        <xdr:cNvPicPr preferRelativeResize="1">
          <a:picLocks noChangeAspect="0"/>
        </xdr:cNvPicPr>
      </xdr:nvPicPr>
      <xdr:blipFill>
        <a:blip r:embed="rId1"/>
        <a:stretch>
          <a:fillRect/>
        </a:stretch>
      </xdr:blipFill>
      <xdr:spPr>
        <a:xfrm>
          <a:off x="895350" y="28575"/>
          <a:ext cx="828675" cy="828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0</xdr:row>
      <xdr:rowOff>76200</xdr:rowOff>
    </xdr:from>
    <xdr:to>
      <xdr:col>3</xdr:col>
      <xdr:colOff>85725</xdr:colOff>
      <xdr:row>1</xdr:row>
      <xdr:rowOff>285750</xdr:rowOff>
    </xdr:to>
    <xdr:pic>
      <xdr:nvPicPr>
        <xdr:cNvPr id="1" name="Resim 1"/>
        <xdr:cNvPicPr preferRelativeResize="1">
          <a:picLocks noChangeAspect="0"/>
        </xdr:cNvPicPr>
      </xdr:nvPicPr>
      <xdr:blipFill>
        <a:blip r:embed="rId1"/>
        <a:stretch>
          <a:fillRect/>
        </a:stretch>
      </xdr:blipFill>
      <xdr:spPr>
        <a:xfrm>
          <a:off x="800100" y="76200"/>
          <a:ext cx="962025" cy="828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0</xdr:row>
      <xdr:rowOff>38100</xdr:rowOff>
    </xdr:from>
    <xdr:to>
      <xdr:col>3</xdr:col>
      <xdr:colOff>57150</xdr:colOff>
      <xdr:row>1</xdr:row>
      <xdr:rowOff>285750</xdr:rowOff>
    </xdr:to>
    <xdr:pic>
      <xdr:nvPicPr>
        <xdr:cNvPr id="1" name="Resim 1"/>
        <xdr:cNvPicPr preferRelativeResize="1">
          <a:picLocks noChangeAspect="0"/>
        </xdr:cNvPicPr>
      </xdr:nvPicPr>
      <xdr:blipFill>
        <a:blip r:embed="rId1"/>
        <a:stretch>
          <a:fillRect/>
        </a:stretch>
      </xdr:blipFill>
      <xdr:spPr>
        <a:xfrm>
          <a:off x="771525" y="38100"/>
          <a:ext cx="895350" cy="809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0</xdr:row>
      <xdr:rowOff>66675</xdr:rowOff>
    </xdr:from>
    <xdr:to>
      <xdr:col>3</xdr:col>
      <xdr:colOff>552450</xdr:colOff>
      <xdr:row>1</xdr:row>
      <xdr:rowOff>266700</xdr:rowOff>
    </xdr:to>
    <xdr:pic>
      <xdr:nvPicPr>
        <xdr:cNvPr id="1" name="Resim 1"/>
        <xdr:cNvPicPr preferRelativeResize="1">
          <a:picLocks noChangeAspect="0"/>
        </xdr:cNvPicPr>
      </xdr:nvPicPr>
      <xdr:blipFill>
        <a:blip r:embed="rId1"/>
        <a:stretch>
          <a:fillRect/>
        </a:stretch>
      </xdr:blipFill>
      <xdr:spPr>
        <a:xfrm>
          <a:off x="609600" y="66675"/>
          <a:ext cx="80962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457200</xdr:colOff>
      <xdr:row>0</xdr:row>
      <xdr:rowOff>0</xdr:rowOff>
    </xdr:from>
    <xdr:to>
      <xdr:col>4</xdr:col>
      <xdr:colOff>1295400</xdr:colOff>
      <xdr:row>1</xdr:row>
      <xdr:rowOff>180975</xdr:rowOff>
    </xdr:to>
    <xdr:pic>
      <xdr:nvPicPr>
        <xdr:cNvPr id="1" name="Resim 1"/>
        <xdr:cNvPicPr preferRelativeResize="1">
          <a:picLocks noChangeAspect="0"/>
        </xdr:cNvPicPr>
      </xdr:nvPicPr>
      <xdr:blipFill>
        <a:blip r:embed="rId1"/>
        <a:stretch>
          <a:fillRect/>
        </a:stretch>
      </xdr:blipFill>
      <xdr:spPr>
        <a:xfrm>
          <a:off x="2714625" y="0"/>
          <a:ext cx="83820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0</xdr:row>
      <xdr:rowOff>104775</xdr:rowOff>
    </xdr:from>
    <xdr:to>
      <xdr:col>3</xdr:col>
      <xdr:colOff>466725</xdr:colOff>
      <xdr:row>1</xdr:row>
      <xdr:rowOff>266700</xdr:rowOff>
    </xdr:to>
    <xdr:pic>
      <xdr:nvPicPr>
        <xdr:cNvPr id="1" name="Resim 1"/>
        <xdr:cNvPicPr preferRelativeResize="1">
          <a:picLocks noChangeAspect="0"/>
        </xdr:cNvPicPr>
      </xdr:nvPicPr>
      <xdr:blipFill>
        <a:blip r:embed="rId1"/>
        <a:stretch>
          <a:fillRect/>
        </a:stretch>
      </xdr:blipFill>
      <xdr:spPr>
        <a:xfrm>
          <a:off x="542925" y="104775"/>
          <a:ext cx="790575" cy="781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19.20%20ocak%202013%20y&#305;ld&#305;z%20k&#305;zlar\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19.20%20ocak%202013%20y&#305;ld&#305;z%20k&#305;zlar\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30"/>
  <sheetViews>
    <sheetView view="pageBreakPreview" zoomScale="112" zoomScaleSheetLayoutView="112" zoomScalePageLayoutView="0" workbookViewId="0" topLeftCell="A14">
      <selection activeCell="Q15" sqref="Q15"/>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547"/>
      <c r="B1" s="548"/>
      <c r="C1" s="548"/>
      <c r="D1" s="548"/>
      <c r="E1" s="548"/>
      <c r="F1" s="548"/>
      <c r="G1" s="548"/>
      <c r="H1" s="548"/>
      <c r="I1" s="548"/>
      <c r="J1" s="548"/>
      <c r="K1" s="549"/>
    </row>
    <row r="2" spans="1:11" ht="116.25" customHeight="1">
      <c r="A2" s="581" t="s">
        <v>258</v>
      </c>
      <c r="B2" s="582"/>
      <c r="C2" s="582"/>
      <c r="D2" s="582"/>
      <c r="E2" s="582"/>
      <c r="F2" s="582"/>
      <c r="G2" s="582"/>
      <c r="H2" s="582"/>
      <c r="I2" s="582"/>
      <c r="J2" s="582"/>
      <c r="K2" s="583"/>
    </row>
    <row r="3" spans="1:11" ht="14.25">
      <c r="A3" s="550"/>
      <c r="B3" s="551"/>
      <c r="C3" s="551"/>
      <c r="D3" s="551"/>
      <c r="E3" s="551"/>
      <c r="F3" s="551"/>
      <c r="G3" s="551"/>
      <c r="H3" s="551"/>
      <c r="I3" s="551"/>
      <c r="J3" s="551"/>
      <c r="K3" s="552"/>
    </row>
    <row r="4" spans="1:11" ht="12.75">
      <c r="A4" s="553"/>
      <c r="B4" s="554"/>
      <c r="C4" s="554"/>
      <c r="D4" s="554"/>
      <c r="E4" s="554"/>
      <c r="F4" s="554"/>
      <c r="G4" s="554"/>
      <c r="H4" s="554"/>
      <c r="I4" s="554"/>
      <c r="J4" s="554"/>
      <c r="K4" s="555"/>
    </row>
    <row r="5" spans="1:11" ht="12.75">
      <c r="A5" s="553"/>
      <c r="B5" s="554"/>
      <c r="C5" s="554"/>
      <c r="D5" s="554"/>
      <c r="E5" s="554"/>
      <c r="F5" s="554"/>
      <c r="G5" s="554"/>
      <c r="H5" s="554"/>
      <c r="I5" s="554"/>
      <c r="J5" s="554"/>
      <c r="K5" s="555"/>
    </row>
    <row r="6" spans="1:11" ht="12.75">
      <c r="A6" s="553"/>
      <c r="B6" s="554"/>
      <c r="C6" s="554"/>
      <c r="D6" s="554"/>
      <c r="E6" s="554"/>
      <c r="F6" s="554"/>
      <c r="G6" s="554"/>
      <c r="H6" s="554"/>
      <c r="I6" s="554"/>
      <c r="J6" s="554"/>
      <c r="K6" s="555"/>
    </row>
    <row r="7" spans="1:11" ht="12.75">
      <c r="A7" s="553"/>
      <c r="B7" s="554"/>
      <c r="C7" s="554"/>
      <c r="D7" s="554"/>
      <c r="E7" s="554"/>
      <c r="F7" s="554"/>
      <c r="G7" s="554"/>
      <c r="H7" s="554"/>
      <c r="I7" s="554"/>
      <c r="J7" s="554"/>
      <c r="K7" s="555"/>
    </row>
    <row r="8" spans="1:11" ht="12.75">
      <c r="A8" s="553"/>
      <c r="B8" s="554"/>
      <c r="C8" s="554"/>
      <c r="D8" s="554"/>
      <c r="E8" s="554"/>
      <c r="F8" s="554"/>
      <c r="G8" s="554"/>
      <c r="H8" s="554"/>
      <c r="I8" s="554"/>
      <c r="J8" s="554"/>
      <c r="K8" s="555"/>
    </row>
    <row r="9" spans="1:11" ht="12.75">
      <c r="A9" s="553"/>
      <c r="B9" s="554"/>
      <c r="C9" s="554"/>
      <c r="D9" s="554"/>
      <c r="E9" s="554"/>
      <c r="F9" s="554"/>
      <c r="G9" s="554"/>
      <c r="H9" s="554"/>
      <c r="I9" s="554"/>
      <c r="J9" s="554"/>
      <c r="K9" s="555"/>
    </row>
    <row r="10" spans="1:11" ht="12.75">
      <c r="A10" s="553"/>
      <c r="B10" s="554"/>
      <c r="C10" s="554"/>
      <c r="D10" s="554"/>
      <c r="E10" s="554"/>
      <c r="F10" s="554"/>
      <c r="G10" s="554"/>
      <c r="H10" s="554"/>
      <c r="I10" s="554"/>
      <c r="J10" s="554"/>
      <c r="K10" s="555"/>
    </row>
    <row r="11" spans="1:11" ht="12.75">
      <c r="A11" s="553"/>
      <c r="B11" s="554"/>
      <c r="C11" s="554"/>
      <c r="D11" s="554"/>
      <c r="E11" s="554"/>
      <c r="F11" s="554"/>
      <c r="G11" s="554"/>
      <c r="H11" s="554"/>
      <c r="I11" s="554"/>
      <c r="J11" s="554"/>
      <c r="K11" s="555"/>
    </row>
    <row r="12" spans="1:11" ht="51.75" customHeight="1">
      <c r="A12" s="598"/>
      <c r="B12" s="599"/>
      <c r="C12" s="599"/>
      <c r="D12" s="599"/>
      <c r="E12" s="599"/>
      <c r="F12" s="599"/>
      <c r="G12" s="599"/>
      <c r="H12" s="599"/>
      <c r="I12" s="599"/>
      <c r="J12" s="599"/>
      <c r="K12" s="600"/>
    </row>
    <row r="13" spans="1:11" ht="71.25" customHeight="1">
      <c r="A13" s="584"/>
      <c r="B13" s="585"/>
      <c r="C13" s="585"/>
      <c r="D13" s="585"/>
      <c r="E13" s="585"/>
      <c r="F13" s="585"/>
      <c r="G13" s="585"/>
      <c r="H13" s="585"/>
      <c r="I13" s="585"/>
      <c r="J13" s="585"/>
      <c r="K13" s="586"/>
    </row>
    <row r="14" spans="1:11" ht="72" customHeight="1">
      <c r="A14" s="590" t="str">
        <f>F19</f>
        <v>Türkiye Yıldızlar Salon Şampiyonası</v>
      </c>
      <c r="B14" s="591"/>
      <c r="C14" s="591"/>
      <c r="D14" s="591"/>
      <c r="E14" s="591"/>
      <c r="F14" s="591"/>
      <c r="G14" s="591"/>
      <c r="H14" s="591"/>
      <c r="I14" s="591"/>
      <c r="J14" s="591"/>
      <c r="K14" s="592"/>
    </row>
    <row r="15" spans="1:11" ht="51.75" customHeight="1">
      <c r="A15" s="587"/>
      <c r="B15" s="588"/>
      <c r="C15" s="588"/>
      <c r="D15" s="588"/>
      <c r="E15" s="588"/>
      <c r="F15" s="588"/>
      <c r="G15" s="588"/>
      <c r="H15" s="588"/>
      <c r="I15" s="588"/>
      <c r="J15" s="588"/>
      <c r="K15" s="589"/>
    </row>
    <row r="16" spans="1:11" ht="12.75">
      <c r="A16" s="553"/>
      <c r="B16" s="554"/>
      <c r="C16" s="554"/>
      <c r="D16" s="554"/>
      <c r="E16" s="554"/>
      <c r="F16" s="554"/>
      <c r="G16" s="554"/>
      <c r="H16" s="554"/>
      <c r="I16" s="554"/>
      <c r="J16" s="554"/>
      <c r="K16" s="555"/>
    </row>
    <row r="17" spans="1:11" ht="25.5">
      <c r="A17" s="598"/>
      <c r="B17" s="599"/>
      <c r="C17" s="599"/>
      <c r="D17" s="599"/>
      <c r="E17" s="599"/>
      <c r="F17" s="599"/>
      <c r="G17" s="599"/>
      <c r="H17" s="599"/>
      <c r="I17" s="599"/>
      <c r="J17" s="599"/>
      <c r="K17" s="600"/>
    </row>
    <row r="18" spans="1:11" ht="24.75" customHeight="1">
      <c r="A18" s="595" t="s">
        <v>271</v>
      </c>
      <c r="B18" s="596"/>
      <c r="C18" s="596"/>
      <c r="D18" s="596"/>
      <c r="E18" s="596"/>
      <c r="F18" s="596"/>
      <c r="G18" s="596"/>
      <c r="H18" s="596"/>
      <c r="I18" s="596"/>
      <c r="J18" s="596"/>
      <c r="K18" s="597"/>
    </row>
    <row r="19" spans="1:11" s="43" customFormat="1" ht="35.25" customHeight="1">
      <c r="A19" s="572" t="s">
        <v>267</v>
      </c>
      <c r="B19" s="573"/>
      <c r="C19" s="573"/>
      <c r="D19" s="573"/>
      <c r="E19" s="574"/>
      <c r="F19" s="564" t="s">
        <v>643</v>
      </c>
      <c r="G19" s="565"/>
      <c r="H19" s="565"/>
      <c r="I19" s="565"/>
      <c r="J19" s="565"/>
      <c r="K19" s="566"/>
    </row>
    <row r="20" spans="1:11" s="43" customFormat="1" ht="35.25" customHeight="1">
      <c r="A20" s="575" t="s">
        <v>268</v>
      </c>
      <c r="B20" s="576"/>
      <c r="C20" s="576"/>
      <c r="D20" s="576"/>
      <c r="E20" s="577"/>
      <c r="F20" s="564" t="s">
        <v>273</v>
      </c>
      <c r="G20" s="565"/>
      <c r="H20" s="565"/>
      <c r="I20" s="565"/>
      <c r="J20" s="565"/>
      <c r="K20" s="566"/>
    </row>
    <row r="21" spans="1:11" s="43" customFormat="1" ht="35.25" customHeight="1">
      <c r="A21" s="575" t="s">
        <v>269</v>
      </c>
      <c r="B21" s="576"/>
      <c r="C21" s="576"/>
      <c r="D21" s="576"/>
      <c r="E21" s="577"/>
      <c r="F21" s="564" t="s">
        <v>560</v>
      </c>
      <c r="G21" s="565"/>
      <c r="H21" s="565"/>
      <c r="I21" s="565"/>
      <c r="J21" s="565"/>
      <c r="K21" s="566"/>
    </row>
    <row r="22" spans="1:11" s="43" customFormat="1" ht="35.25" customHeight="1">
      <c r="A22" s="575" t="s">
        <v>270</v>
      </c>
      <c r="B22" s="576"/>
      <c r="C22" s="576"/>
      <c r="D22" s="576"/>
      <c r="E22" s="577"/>
      <c r="F22" s="564" t="s">
        <v>561</v>
      </c>
      <c r="G22" s="565"/>
      <c r="H22" s="565"/>
      <c r="I22" s="565"/>
      <c r="J22" s="565"/>
      <c r="K22" s="566"/>
    </row>
    <row r="23" spans="1:11" s="43" customFormat="1" ht="35.25" customHeight="1">
      <c r="A23" s="578" t="s">
        <v>272</v>
      </c>
      <c r="B23" s="579"/>
      <c r="C23" s="579"/>
      <c r="D23" s="579"/>
      <c r="E23" s="580"/>
      <c r="F23" s="556"/>
      <c r="G23" s="557"/>
      <c r="H23" s="557"/>
      <c r="I23" s="557"/>
      <c r="J23" s="557"/>
      <c r="K23" s="558"/>
    </row>
    <row r="24" spans="1:11" ht="15.75">
      <c r="A24" s="593"/>
      <c r="B24" s="594"/>
      <c r="C24" s="594"/>
      <c r="D24" s="594"/>
      <c r="E24" s="594"/>
      <c r="F24" s="567"/>
      <c r="G24" s="567"/>
      <c r="H24" s="567"/>
      <c r="I24" s="567"/>
      <c r="J24" s="567"/>
      <c r="K24" s="568"/>
    </row>
    <row r="25" spans="1:11" ht="20.25">
      <c r="A25" s="569"/>
      <c r="B25" s="570"/>
      <c r="C25" s="570"/>
      <c r="D25" s="570"/>
      <c r="E25" s="570"/>
      <c r="F25" s="570"/>
      <c r="G25" s="570"/>
      <c r="H25" s="570"/>
      <c r="I25" s="570"/>
      <c r="J25" s="570"/>
      <c r="K25" s="571"/>
    </row>
    <row r="26" spans="1:11" ht="12.75">
      <c r="A26" s="553"/>
      <c r="B26" s="554"/>
      <c r="C26" s="554"/>
      <c r="D26" s="554"/>
      <c r="E26" s="554"/>
      <c r="F26" s="554"/>
      <c r="G26" s="554"/>
      <c r="H26" s="554"/>
      <c r="I26" s="554"/>
      <c r="J26" s="554"/>
      <c r="K26" s="555"/>
    </row>
    <row r="27" spans="1:11" ht="20.25">
      <c r="A27" s="569"/>
      <c r="B27" s="570"/>
      <c r="C27" s="570"/>
      <c r="D27" s="570"/>
      <c r="E27" s="570"/>
      <c r="F27" s="570"/>
      <c r="G27" s="570"/>
      <c r="H27" s="570"/>
      <c r="I27" s="570"/>
      <c r="J27" s="570"/>
      <c r="K27" s="571"/>
    </row>
    <row r="28" spans="1:11" ht="12.75">
      <c r="A28" s="553"/>
      <c r="B28" s="554"/>
      <c r="C28" s="554"/>
      <c r="D28" s="554"/>
      <c r="E28" s="554"/>
      <c r="F28" s="554"/>
      <c r="G28" s="554"/>
      <c r="H28" s="554"/>
      <c r="I28" s="554"/>
      <c r="J28" s="554"/>
      <c r="K28" s="555"/>
    </row>
    <row r="29" spans="1:11" ht="12.75">
      <c r="A29" s="553"/>
      <c r="B29" s="554"/>
      <c r="C29" s="554"/>
      <c r="D29" s="554"/>
      <c r="E29" s="554"/>
      <c r="F29" s="554"/>
      <c r="G29" s="554"/>
      <c r="H29" s="554"/>
      <c r="I29" s="554"/>
      <c r="J29" s="554"/>
      <c r="K29" s="555"/>
    </row>
    <row r="30" spans="1:11" ht="13.5" thickBot="1">
      <c r="A30" s="559"/>
      <c r="B30" s="560"/>
      <c r="C30" s="560"/>
      <c r="D30" s="560"/>
      <c r="E30" s="560"/>
      <c r="F30" s="560"/>
      <c r="G30" s="560"/>
      <c r="H30" s="560"/>
      <c r="I30" s="560"/>
      <c r="J30" s="560"/>
      <c r="K30" s="561"/>
    </row>
  </sheetData>
  <sheetProtection/>
  <mergeCells count="20">
    <mergeCell ref="A2:K2"/>
    <mergeCell ref="A13:K13"/>
    <mergeCell ref="A15:K15"/>
    <mergeCell ref="A14:K14"/>
    <mergeCell ref="A24:E24"/>
    <mergeCell ref="F19:K19"/>
    <mergeCell ref="F20:K20"/>
    <mergeCell ref="A18:K18"/>
    <mergeCell ref="A12:K12"/>
    <mergeCell ref="A17:K17"/>
    <mergeCell ref="F21:K21"/>
    <mergeCell ref="F22:K22"/>
    <mergeCell ref="F24:K24"/>
    <mergeCell ref="A27:K27"/>
    <mergeCell ref="A25:K25"/>
    <mergeCell ref="A19:E19"/>
    <mergeCell ref="A20:E20"/>
    <mergeCell ref="A21:E21"/>
    <mergeCell ref="A22:E22"/>
    <mergeCell ref="A23:E23"/>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rgb="FFFFFF00"/>
  </sheetPr>
  <dimension ref="A1:P49"/>
  <sheetViews>
    <sheetView view="pageBreakPreview" zoomScale="106" zoomScaleSheetLayoutView="106" zoomScalePageLayoutView="0" workbookViewId="0" topLeftCell="A1">
      <selection activeCell="I12" sqref="I12"/>
    </sheetView>
  </sheetViews>
  <sheetFormatPr defaultColWidth="9.140625" defaultRowHeight="12.75"/>
  <cols>
    <col min="1" max="1" width="6.00390625" style="122" customWidth="1"/>
    <col min="2" max="2" width="17.00390625" style="122" hidden="1" customWidth="1"/>
    <col min="3" max="3" width="7.00390625" style="122" customWidth="1"/>
    <col min="4" max="4" width="13.57421875" style="123" customWidth="1"/>
    <col min="5" max="5" width="27.28125" style="122" bestFit="1" customWidth="1"/>
    <col min="6" max="6" width="18.00390625" style="3" bestFit="1" customWidth="1"/>
    <col min="7" max="9" width="7.7109375" style="3" customWidth="1"/>
    <col min="10" max="10" width="8.421875" style="3" customWidth="1"/>
    <col min="11" max="12" width="7.7109375" style="3" customWidth="1"/>
    <col min="13" max="13" width="7.421875" style="3" customWidth="1"/>
    <col min="14" max="14" width="9.140625" style="124" customWidth="1"/>
    <col min="15" max="15" width="7.7109375" style="122" customWidth="1"/>
    <col min="16" max="16" width="9.140625" style="3" customWidth="1"/>
    <col min="17" max="16384" width="9.140625" style="3" customWidth="1"/>
  </cols>
  <sheetData>
    <row r="1" spans="1:15" ht="48.75" customHeight="1">
      <c r="A1" s="671" t="str">
        <f>'60M.Seçme'!$A$1</f>
        <v>Türkiye Atletizm Federasyonu
İstanbul Atletizm İl Temsilciliği</v>
      </c>
      <c r="B1" s="671"/>
      <c r="C1" s="671"/>
      <c r="D1" s="671"/>
      <c r="E1" s="671"/>
      <c r="F1" s="671"/>
      <c r="G1" s="671"/>
      <c r="H1" s="671"/>
      <c r="I1" s="671"/>
      <c r="J1" s="671"/>
      <c r="K1" s="671"/>
      <c r="L1" s="671"/>
      <c r="M1" s="671"/>
      <c r="N1" s="671"/>
      <c r="O1" s="671"/>
    </row>
    <row r="2" spans="1:15" ht="25.5" customHeight="1">
      <c r="A2" s="672" t="str">
        <f>'60M.Seçme'!$A$2</f>
        <v>Türkiye Yıldızlar Salon Şampiyonası</v>
      </c>
      <c r="B2" s="672"/>
      <c r="C2" s="672"/>
      <c r="D2" s="672"/>
      <c r="E2" s="672"/>
      <c r="F2" s="672"/>
      <c r="G2" s="672"/>
      <c r="H2" s="672"/>
      <c r="I2" s="672"/>
      <c r="J2" s="672"/>
      <c r="K2" s="672"/>
      <c r="L2" s="672"/>
      <c r="M2" s="672"/>
      <c r="N2" s="672"/>
      <c r="O2" s="672"/>
    </row>
    <row r="3" spans="1:15" s="4" customFormat="1" ht="24.75" customHeight="1">
      <c r="A3" s="674" t="s">
        <v>341</v>
      </c>
      <c r="B3" s="674"/>
      <c r="C3" s="674"/>
      <c r="D3" s="673" t="str">
        <f>'YARIŞMA PROGRAMI'!C10</f>
        <v>Üç Adım Atlama</v>
      </c>
      <c r="E3" s="673"/>
      <c r="F3" s="125" t="s">
        <v>335</v>
      </c>
      <c r="G3" s="664" t="str">
        <f>'YARIŞMA PROGRAMI'!D10</f>
        <v>10.80m</v>
      </c>
      <c r="H3" s="664"/>
      <c r="I3" s="675" t="s">
        <v>340</v>
      </c>
      <c r="J3" s="675"/>
      <c r="K3" s="664" t="str">
        <f>'YARIŞMA PROGRAMI'!E10</f>
        <v>Esra Emiroğlu 12.44</v>
      </c>
      <c r="L3" s="664"/>
      <c r="M3" s="664"/>
      <c r="N3" s="664"/>
      <c r="O3" s="664"/>
    </row>
    <row r="4" spans="1:15" s="4" customFormat="1" ht="17.25" customHeight="1">
      <c r="A4" s="669" t="s">
        <v>342</v>
      </c>
      <c r="B4" s="669"/>
      <c r="C4" s="669"/>
      <c r="D4" s="665" t="str">
        <f>'YARIŞMA BİLGİLERİ'!F21</f>
        <v>Yıldız Kızlar</v>
      </c>
      <c r="E4" s="665"/>
      <c r="F4" s="128"/>
      <c r="G4" s="127"/>
      <c r="H4" s="127"/>
      <c r="I4" s="669" t="s">
        <v>339</v>
      </c>
      <c r="J4" s="669"/>
      <c r="K4" s="663" t="str">
        <f>'YARIŞMA PROGRAMI'!B10</f>
        <v>19 Ocak 2013 - 14.00</v>
      </c>
      <c r="L4" s="663"/>
      <c r="M4" s="663"/>
      <c r="N4" s="663"/>
      <c r="O4" s="663"/>
    </row>
    <row r="5" spans="1:15" ht="18.75" customHeight="1">
      <c r="A5" s="5"/>
      <c r="B5" s="5"/>
      <c r="C5" s="5"/>
      <c r="D5" s="9"/>
      <c r="E5" s="6"/>
      <c r="F5" s="7"/>
      <c r="G5" s="8"/>
      <c r="H5" s="8"/>
      <c r="I5" s="8"/>
      <c r="J5" s="8"/>
      <c r="K5" s="8"/>
      <c r="L5" s="8"/>
      <c r="M5" s="631">
        <f ca="1">NOW()</f>
        <v>41295.53256354167</v>
      </c>
      <c r="N5" s="631"/>
      <c r="O5" s="631"/>
    </row>
    <row r="6" spans="1:15" ht="15.75">
      <c r="A6" s="679" t="s">
        <v>6</v>
      </c>
      <c r="B6" s="679"/>
      <c r="C6" s="668" t="s">
        <v>261</v>
      </c>
      <c r="D6" s="668" t="s">
        <v>344</v>
      </c>
      <c r="E6" s="679" t="s">
        <v>7</v>
      </c>
      <c r="F6" s="679" t="s">
        <v>58</v>
      </c>
      <c r="G6" s="680" t="s">
        <v>45</v>
      </c>
      <c r="H6" s="680"/>
      <c r="I6" s="680"/>
      <c r="J6" s="680"/>
      <c r="K6" s="680"/>
      <c r="L6" s="680"/>
      <c r="M6" s="680"/>
      <c r="N6" s="670" t="s">
        <v>8</v>
      </c>
      <c r="O6" s="670"/>
    </row>
    <row r="7" spans="1:15" ht="31.5">
      <c r="A7" s="679"/>
      <c r="B7" s="679"/>
      <c r="C7" s="668"/>
      <c r="D7" s="668"/>
      <c r="E7" s="679"/>
      <c r="F7" s="679"/>
      <c r="G7" s="129">
        <v>1</v>
      </c>
      <c r="H7" s="129">
        <v>2</v>
      </c>
      <c r="I7" s="129">
        <v>3</v>
      </c>
      <c r="J7" s="129" t="s">
        <v>338</v>
      </c>
      <c r="K7" s="129">
        <v>4</v>
      </c>
      <c r="L7" s="129">
        <v>5</v>
      </c>
      <c r="M7" s="129">
        <v>6</v>
      </c>
      <c r="N7" s="670"/>
      <c r="O7" s="670"/>
    </row>
    <row r="8" spans="1:15" s="115" customFormat="1" ht="24" customHeight="1">
      <c r="A8" s="130">
        <v>1</v>
      </c>
      <c r="B8" s="131" t="s">
        <v>348</v>
      </c>
      <c r="C8" s="132">
        <v>128</v>
      </c>
      <c r="D8" s="133">
        <v>35085</v>
      </c>
      <c r="E8" s="257" t="s">
        <v>950</v>
      </c>
      <c r="F8" s="257" t="s">
        <v>947</v>
      </c>
      <c r="G8" s="222">
        <v>1211</v>
      </c>
      <c r="H8" s="222" t="s">
        <v>1346</v>
      </c>
      <c r="I8" s="222">
        <v>1195</v>
      </c>
      <c r="J8" s="387">
        <v>1211</v>
      </c>
      <c r="K8" s="222">
        <v>1214</v>
      </c>
      <c r="L8" s="222" t="s">
        <v>1346</v>
      </c>
      <c r="M8" s="222" t="s">
        <v>1346</v>
      </c>
      <c r="N8" s="387">
        <v>1214</v>
      </c>
      <c r="O8" s="135"/>
    </row>
    <row r="9" spans="1:15" s="115" customFormat="1" ht="24" customHeight="1">
      <c r="A9" s="130">
        <v>2</v>
      </c>
      <c r="B9" s="131" t="s">
        <v>349</v>
      </c>
      <c r="C9" s="132">
        <v>43</v>
      </c>
      <c r="D9" s="133">
        <v>35324</v>
      </c>
      <c r="E9" s="257" t="s">
        <v>854</v>
      </c>
      <c r="F9" s="257" t="s">
        <v>846</v>
      </c>
      <c r="G9" s="222">
        <v>1105</v>
      </c>
      <c r="H9" s="222">
        <v>1116</v>
      </c>
      <c r="I9" s="222">
        <v>1032</v>
      </c>
      <c r="J9" s="387">
        <v>1116</v>
      </c>
      <c r="K9" s="222">
        <v>1113</v>
      </c>
      <c r="L9" s="222">
        <v>1129</v>
      </c>
      <c r="M9" s="222">
        <v>1112</v>
      </c>
      <c r="N9" s="387">
        <v>1129</v>
      </c>
      <c r="O9" s="135"/>
    </row>
    <row r="10" spans="1:15" s="115" customFormat="1" ht="24" customHeight="1">
      <c r="A10" s="130">
        <v>3</v>
      </c>
      <c r="B10" s="131" t="s">
        <v>351</v>
      </c>
      <c r="C10" s="132">
        <v>174</v>
      </c>
      <c r="D10" s="133">
        <v>35431</v>
      </c>
      <c r="E10" s="257" t="s">
        <v>1000</v>
      </c>
      <c r="F10" s="257" t="s">
        <v>997</v>
      </c>
      <c r="G10" s="222">
        <v>1075</v>
      </c>
      <c r="H10" s="222">
        <v>1084</v>
      </c>
      <c r="I10" s="222" t="s">
        <v>1346</v>
      </c>
      <c r="J10" s="387">
        <v>1084</v>
      </c>
      <c r="K10" s="222">
        <v>1033</v>
      </c>
      <c r="L10" s="222">
        <v>1102</v>
      </c>
      <c r="M10" s="222">
        <v>1069</v>
      </c>
      <c r="N10" s="387">
        <v>1102</v>
      </c>
      <c r="O10" s="135"/>
    </row>
    <row r="11" spans="1:15" s="115" customFormat="1" ht="24" customHeight="1">
      <c r="A11" s="130">
        <v>4</v>
      </c>
      <c r="B11" s="131" t="s">
        <v>347</v>
      </c>
      <c r="C11" s="132">
        <v>38</v>
      </c>
      <c r="D11" s="133">
        <v>35431</v>
      </c>
      <c r="E11" s="257" t="s">
        <v>850</v>
      </c>
      <c r="F11" s="257" t="s">
        <v>846</v>
      </c>
      <c r="G11" s="222">
        <v>1074</v>
      </c>
      <c r="H11" s="222">
        <v>1100</v>
      </c>
      <c r="I11" s="222">
        <v>1071</v>
      </c>
      <c r="J11" s="387">
        <v>1100</v>
      </c>
      <c r="K11" s="222">
        <v>1050</v>
      </c>
      <c r="L11" s="222">
        <v>1069</v>
      </c>
      <c r="M11" s="222">
        <v>1099</v>
      </c>
      <c r="N11" s="387">
        <v>1100</v>
      </c>
      <c r="O11" s="135"/>
    </row>
    <row r="12" spans="1:16" s="115" customFormat="1" ht="24" customHeight="1">
      <c r="A12" s="130">
        <v>5</v>
      </c>
      <c r="B12" s="131" t="s">
        <v>355</v>
      </c>
      <c r="C12" s="132">
        <v>126</v>
      </c>
      <c r="D12" s="133">
        <v>35543</v>
      </c>
      <c r="E12" s="257" t="s">
        <v>948</v>
      </c>
      <c r="F12" s="257" t="s">
        <v>947</v>
      </c>
      <c r="G12" s="222">
        <v>1045</v>
      </c>
      <c r="H12" s="222">
        <v>1035</v>
      </c>
      <c r="I12" s="222">
        <v>1077</v>
      </c>
      <c r="J12" s="387">
        <v>1077</v>
      </c>
      <c r="K12" s="222">
        <v>1041</v>
      </c>
      <c r="L12" s="222" t="s">
        <v>1346</v>
      </c>
      <c r="M12" s="222">
        <v>1049</v>
      </c>
      <c r="N12" s="387">
        <v>1077</v>
      </c>
      <c r="O12" s="135"/>
      <c r="P12" s="116"/>
    </row>
    <row r="13" spans="1:15" s="115" customFormat="1" ht="24" customHeight="1">
      <c r="A13" s="130">
        <v>6</v>
      </c>
      <c r="B13" s="131" t="s">
        <v>358</v>
      </c>
      <c r="C13" s="132">
        <v>37</v>
      </c>
      <c r="D13" s="133">
        <v>35240</v>
      </c>
      <c r="E13" s="257" t="s">
        <v>849</v>
      </c>
      <c r="F13" s="257" t="s">
        <v>846</v>
      </c>
      <c r="G13" s="222">
        <v>1061</v>
      </c>
      <c r="H13" s="222" t="s">
        <v>1346</v>
      </c>
      <c r="I13" s="222" t="s">
        <v>1346</v>
      </c>
      <c r="J13" s="387">
        <v>1061</v>
      </c>
      <c r="K13" s="222">
        <v>1044</v>
      </c>
      <c r="L13" s="222">
        <v>1032</v>
      </c>
      <c r="M13" s="222">
        <v>1021</v>
      </c>
      <c r="N13" s="387">
        <v>1061</v>
      </c>
      <c r="O13" s="135"/>
    </row>
    <row r="14" spans="1:15" s="115" customFormat="1" ht="24" customHeight="1">
      <c r="A14" s="130">
        <v>7</v>
      </c>
      <c r="B14" s="131" t="s">
        <v>353</v>
      </c>
      <c r="C14" s="132">
        <v>15</v>
      </c>
      <c r="D14" s="133">
        <v>35358</v>
      </c>
      <c r="E14" s="257" t="s">
        <v>822</v>
      </c>
      <c r="F14" s="257" t="s">
        <v>818</v>
      </c>
      <c r="G14" s="222">
        <v>1060</v>
      </c>
      <c r="H14" s="222">
        <v>998</v>
      </c>
      <c r="I14" s="222" t="s">
        <v>1346</v>
      </c>
      <c r="J14" s="387">
        <v>1060</v>
      </c>
      <c r="K14" s="222">
        <v>1044</v>
      </c>
      <c r="L14" s="222" t="s">
        <v>1346</v>
      </c>
      <c r="M14" s="222">
        <v>1038</v>
      </c>
      <c r="N14" s="387">
        <v>1060</v>
      </c>
      <c r="O14" s="135"/>
    </row>
    <row r="15" spans="1:15" s="115" customFormat="1" ht="24" customHeight="1">
      <c r="A15" s="130">
        <v>8</v>
      </c>
      <c r="B15" s="131" t="s">
        <v>357</v>
      </c>
      <c r="C15" s="132">
        <v>39</v>
      </c>
      <c r="D15" s="133">
        <v>35118</v>
      </c>
      <c r="E15" s="257" t="s">
        <v>851</v>
      </c>
      <c r="F15" s="257" t="s">
        <v>846</v>
      </c>
      <c r="G15" s="222">
        <v>1009</v>
      </c>
      <c r="H15" s="222">
        <v>1052</v>
      </c>
      <c r="I15" s="222" t="s">
        <v>1346</v>
      </c>
      <c r="J15" s="387">
        <v>1052</v>
      </c>
      <c r="K15" s="222" t="s">
        <v>1346</v>
      </c>
      <c r="L15" s="222">
        <v>1010</v>
      </c>
      <c r="M15" s="222" t="s">
        <v>1346</v>
      </c>
      <c r="N15" s="387">
        <v>1052</v>
      </c>
      <c r="O15" s="135"/>
    </row>
    <row r="16" spans="1:15" s="115" customFormat="1" ht="24" customHeight="1">
      <c r="A16" s="130">
        <v>9</v>
      </c>
      <c r="B16" s="131" t="s">
        <v>350</v>
      </c>
      <c r="C16" s="132">
        <v>191</v>
      </c>
      <c r="D16" s="133">
        <v>35559</v>
      </c>
      <c r="E16" s="257" t="s">
        <v>1019</v>
      </c>
      <c r="F16" s="257" t="s">
        <v>1004</v>
      </c>
      <c r="G16" s="222">
        <v>1050</v>
      </c>
      <c r="H16" s="222">
        <v>1002</v>
      </c>
      <c r="I16" s="222">
        <v>1050</v>
      </c>
      <c r="J16" s="387">
        <v>1050</v>
      </c>
      <c r="K16" s="222"/>
      <c r="L16" s="222"/>
      <c r="M16" s="222"/>
      <c r="N16" s="387">
        <v>1050</v>
      </c>
      <c r="O16" s="135"/>
    </row>
    <row r="17" spans="1:15" s="115" customFormat="1" ht="24" customHeight="1">
      <c r="A17" s="130">
        <v>10</v>
      </c>
      <c r="B17" s="131" t="s">
        <v>354</v>
      </c>
      <c r="C17" s="132">
        <v>11</v>
      </c>
      <c r="D17" s="133">
        <v>35570</v>
      </c>
      <c r="E17" s="257" t="s">
        <v>817</v>
      </c>
      <c r="F17" s="257" t="s">
        <v>818</v>
      </c>
      <c r="G17" s="222">
        <v>1039</v>
      </c>
      <c r="H17" s="222">
        <v>1035</v>
      </c>
      <c r="I17" s="222">
        <v>1012</v>
      </c>
      <c r="J17" s="387">
        <v>1039</v>
      </c>
      <c r="K17" s="222"/>
      <c r="L17" s="222"/>
      <c r="M17" s="222"/>
      <c r="N17" s="387">
        <v>1039</v>
      </c>
      <c r="O17" s="135"/>
    </row>
    <row r="18" spans="1:15" s="115" customFormat="1" ht="24" customHeight="1">
      <c r="A18" s="130">
        <v>11</v>
      </c>
      <c r="B18" s="131" t="s">
        <v>356</v>
      </c>
      <c r="C18" s="132">
        <v>92</v>
      </c>
      <c r="D18" s="133">
        <v>35074</v>
      </c>
      <c r="E18" s="257" t="s">
        <v>913</v>
      </c>
      <c r="F18" s="257" t="s">
        <v>273</v>
      </c>
      <c r="G18" s="222">
        <v>991</v>
      </c>
      <c r="H18" s="222">
        <v>997</v>
      </c>
      <c r="I18" s="222">
        <v>992</v>
      </c>
      <c r="J18" s="387">
        <v>997</v>
      </c>
      <c r="K18" s="222"/>
      <c r="L18" s="222"/>
      <c r="M18" s="222"/>
      <c r="N18" s="387">
        <v>997</v>
      </c>
      <c r="O18" s="135"/>
    </row>
    <row r="19" spans="1:16" s="115" customFormat="1" ht="24" customHeight="1">
      <c r="A19" s="130">
        <v>12</v>
      </c>
      <c r="B19" s="131" t="s">
        <v>360</v>
      </c>
      <c r="C19" s="132">
        <v>144</v>
      </c>
      <c r="D19" s="133">
        <v>35779</v>
      </c>
      <c r="E19" s="257" t="s">
        <v>965</v>
      </c>
      <c r="F19" s="257" t="s">
        <v>947</v>
      </c>
      <c r="G19" s="222">
        <v>943</v>
      </c>
      <c r="H19" s="222">
        <v>960</v>
      </c>
      <c r="I19" s="222">
        <v>951</v>
      </c>
      <c r="J19" s="387">
        <v>960</v>
      </c>
      <c r="K19" s="222"/>
      <c r="L19" s="222"/>
      <c r="M19" s="222"/>
      <c r="N19" s="387">
        <v>960</v>
      </c>
      <c r="O19" s="135"/>
      <c r="P19" s="116"/>
    </row>
    <row r="20" spans="1:15" s="115" customFormat="1" ht="24" customHeight="1">
      <c r="A20" s="130">
        <v>13</v>
      </c>
      <c r="B20" s="131" t="s">
        <v>362</v>
      </c>
      <c r="C20" s="132">
        <v>138</v>
      </c>
      <c r="D20" s="133">
        <v>35101</v>
      </c>
      <c r="E20" s="257" t="s">
        <v>959</v>
      </c>
      <c r="F20" s="257" t="s">
        <v>947</v>
      </c>
      <c r="G20" s="222" t="s">
        <v>1346</v>
      </c>
      <c r="H20" s="222">
        <v>946</v>
      </c>
      <c r="I20" s="222" t="s">
        <v>1346</v>
      </c>
      <c r="J20" s="387">
        <v>946</v>
      </c>
      <c r="K20" s="222"/>
      <c r="L20" s="222"/>
      <c r="M20" s="222"/>
      <c r="N20" s="387">
        <v>946</v>
      </c>
      <c r="O20" s="135"/>
    </row>
    <row r="21" spans="1:15" s="115" customFormat="1" ht="24" customHeight="1">
      <c r="A21" s="130">
        <v>14</v>
      </c>
      <c r="B21" s="131" t="s">
        <v>359</v>
      </c>
      <c r="C21" s="132">
        <v>153</v>
      </c>
      <c r="D21" s="133">
        <v>35756</v>
      </c>
      <c r="E21" s="257" t="s">
        <v>976</v>
      </c>
      <c r="F21" s="257" t="s">
        <v>971</v>
      </c>
      <c r="G21" s="222">
        <v>923</v>
      </c>
      <c r="H21" s="222">
        <v>935</v>
      </c>
      <c r="I21" s="222">
        <v>921</v>
      </c>
      <c r="J21" s="387">
        <v>935</v>
      </c>
      <c r="K21" s="222"/>
      <c r="L21" s="222"/>
      <c r="M21" s="222"/>
      <c r="N21" s="387">
        <v>935</v>
      </c>
      <c r="O21" s="135"/>
    </row>
    <row r="22" spans="1:15" s="115" customFormat="1" ht="24" customHeight="1">
      <c r="A22" s="130">
        <v>15</v>
      </c>
      <c r="B22" s="131" t="s">
        <v>345</v>
      </c>
      <c r="C22" s="132">
        <v>183</v>
      </c>
      <c r="D22" s="133">
        <v>36292</v>
      </c>
      <c r="E22" s="257" t="s">
        <v>1011</v>
      </c>
      <c r="F22" s="257" t="s">
        <v>1004</v>
      </c>
      <c r="G22" s="222">
        <v>884</v>
      </c>
      <c r="H22" s="222">
        <v>913</v>
      </c>
      <c r="I22" s="222">
        <v>884</v>
      </c>
      <c r="J22" s="387">
        <v>913</v>
      </c>
      <c r="K22" s="222"/>
      <c r="L22" s="222"/>
      <c r="M22" s="222"/>
      <c r="N22" s="387">
        <v>913</v>
      </c>
      <c r="O22" s="135"/>
    </row>
    <row r="23" spans="1:15" s="115" customFormat="1" ht="24" customHeight="1">
      <c r="A23" s="130">
        <v>16</v>
      </c>
      <c r="B23" s="131" t="s">
        <v>346</v>
      </c>
      <c r="C23" s="132">
        <v>207</v>
      </c>
      <c r="D23" s="133">
        <v>36360</v>
      </c>
      <c r="E23" s="257" t="s">
        <v>1037</v>
      </c>
      <c r="F23" s="257" t="s">
        <v>1026</v>
      </c>
      <c r="G23" s="222">
        <v>748</v>
      </c>
      <c r="H23" s="222">
        <v>863</v>
      </c>
      <c r="I23" s="222">
        <v>854</v>
      </c>
      <c r="J23" s="387">
        <v>863</v>
      </c>
      <c r="K23" s="222"/>
      <c r="L23" s="222"/>
      <c r="M23" s="222"/>
      <c r="N23" s="387">
        <v>863</v>
      </c>
      <c r="O23" s="135"/>
    </row>
    <row r="24" spans="1:15" s="115" customFormat="1" ht="24" customHeight="1">
      <c r="A24" s="130">
        <v>17</v>
      </c>
      <c r="B24" s="131" t="s">
        <v>361</v>
      </c>
      <c r="C24" s="132">
        <v>23</v>
      </c>
      <c r="D24" s="133">
        <v>35147</v>
      </c>
      <c r="E24" s="257" t="s">
        <v>832</v>
      </c>
      <c r="F24" s="257" t="s">
        <v>829</v>
      </c>
      <c r="G24" s="222" t="s">
        <v>1346</v>
      </c>
      <c r="H24" s="222" t="s">
        <v>1346</v>
      </c>
      <c r="I24" s="222">
        <v>840</v>
      </c>
      <c r="J24" s="387">
        <v>840</v>
      </c>
      <c r="K24" s="222"/>
      <c r="L24" s="222"/>
      <c r="M24" s="222"/>
      <c r="N24" s="387">
        <v>840</v>
      </c>
      <c r="O24" s="135"/>
    </row>
    <row r="25" spans="1:15" s="115" customFormat="1" ht="24" customHeight="1">
      <c r="A25" s="130" t="s">
        <v>572</v>
      </c>
      <c r="B25" s="131" t="s">
        <v>363</v>
      </c>
      <c r="C25" s="132">
        <v>18</v>
      </c>
      <c r="D25" s="133">
        <v>35126</v>
      </c>
      <c r="E25" s="257" t="s">
        <v>826</v>
      </c>
      <c r="F25" s="257" t="s">
        <v>825</v>
      </c>
      <c r="G25" s="222" t="s">
        <v>1346</v>
      </c>
      <c r="H25" s="222" t="s">
        <v>1346</v>
      </c>
      <c r="I25" s="222" t="s">
        <v>1346</v>
      </c>
      <c r="J25" s="387"/>
      <c r="K25" s="222"/>
      <c r="L25" s="222"/>
      <c r="M25" s="222"/>
      <c r="N25" s="387" t="s">
        <v>1347</v>
      </c>
      <c r="O25" s="135"/>
    </row>
    <row r="26" spans="1:16" s="115" customFormat="1" ht="24" customHeight="1">
      <c r="A26" s="130" t="s">
        <v>572</v>
      </c>
      <c r="B26" s="131" t="s">
        <v>352</v>
      </c>
      <c r="C26" s="132">
        <v>12</v>
      </c>
      <c r="D26" s="133">
        <v>35374</v>
      </c>
      <c r="E26" s="257" t="s">
        <v>819</v>
      </c>
      <c r="F26" s="257" t="s">
        <v>818</v>
      </c>
      <c r="G26" s="222"/>
      <c r="H26" s="222"/>
      <c r="I26" s="222"/>
      <c r="J26" s="387"/>
      <c r="K26" s="222"/>
      <c r="L26" s="222"/>
      <c r="M26" s="222"/>
      <c r="N26" s="387" t="s">
        <v>1333</v>
      </c>
      <c r="O26" s="135"/>
      <c r="P26" s="116"/>
    </row>
    <row r="27" spans="1:15" s="115" customFormat="1" ht="24" customHeight="1">
      <c r="A27" s="130"/>
      <c r="B27" s="131"/>
      <c r="C27" s="297"/>
      <c r="D27" s="298"/>
      <c r="E27" s="299"/>
      <c r="F27" s="299"/>
      <c r="G27" s="222"/>
      <c r="H27" s="222"/>
      <c r="I27" s="222"/>
      <c r="J27" s="387"/>
      <c r="K27" s="222"/>
      <c r="L27" s="222"/>
      <c r="M27" s="222"/>
      <c r="N27" s="387"/>
      <c r="O27" s="135"/>
    </row>
    <row r="28" spans="1:15" s="115" customFormat="1" ht="24" customHeight="1">
      <c r="A28" s="130"/>
      <c r="B28" s="131" t="s">
        <v>365</v>
      </c>
      <c r="C28" s="132" t="s">
        <v>1348</v>
      </c>
      <c r="D28" s="133" t="s">
        <v>1348</v>
      </c>
      <c r="E28" s="257" t="s">
        <v>1348</v>
      </c>
      <c r="F28" s="257" t="s">
        <v>1348</v>
      </c>
      <c r="G28" s="134"/>
      <c r="H28" s="134"/>
      <c r="I28" s="134"/>
      <c r="J28" s="251">
        <v>0</v>
      </c>
      <c r="K28" s="252"/>
      <c r="L28" s="252"/>
      <c r="M28" s="253"/>
      <c r="N28" s="251">
        <v>0</v>
      </c>
      <c r="O28" s="135"/>
    </row>
    <row r="29" spans="1:15" s="115" customFormat="1" ht="24" customHeight="1">
      <c r="A29" s="676" t="s">
        <v>1337</v>
      </c>
      <c r="B29" s="677"/>
      <c r="C29" s="677"/>
      <c r="D29" s="677"/>
      <c r="E29" s="677"/>
      <c r="F29" s="677"/>
      <c r="G29" s="677"/>
      <c r="H29" s="677"/>
      <c r="I29" s="677"/>
      <c r="J29" s="677"/>
      <c r="K29" s="677"/>
      <c r="L29" s="677"/>
      <c r="M29" s="677"/>
      <c r="N29" s="677"/>
      <c r="O29" s="678"/>
    </row>
    <row r="30" spans="1:15" s="115" customFormat="1" ht="24" customHeight="1">
      <c r="A30" s="130">
        <v>1</v>
      </c>
      <c r="B30" s="131" t="s">
        <v>364</v>
      </c>
      <c r="C30" s="132">
        <v>987</v>
      </c>
      <c r="D30" s="133">
        <v>34635</v>
      </c>
      <c r="E30" s="257" t="s">
        <v>1210</v>
      </c>
      <c r="F30" s="257" t="s">
        <v>1211</v>
      </c>
      <c r="G30" s="134" t="s">
        <v>1346</v>
      </c>
      <c r="H30" s="134" t="s">
        <v>1346</v>
      </c>
      <c r="I30" s="134">
        <v>1188</v>
      </c>
      <c r="J30" s="386">
        <v>1188</v>
      </c>
      <c r="K30" s="134">
        <v>1198</v>
      </c>
      <c r="L30" s="134">
        <v>1224</v>
      </c>
      <c r="M30" s="134" t="s">
        <v>1346</v>
      </c>
      <c r="N30" s="386">
        <v>1224</v>
      </c>
      <c r="O30" s="135"/>
    </row>
    <row r="31" spans="1:15" s="115" customFormat="1" ht="24" customHeight="1">
      <c r="A31" s="130"/>
      <c r="B31" s="131" t="s">
        <v>366</v>
      </c>
      <c r="C31" s="132" t="s">
        <v>1348</v>
      </c>
      <c r="D31" s="133" t="s">
        <v>1348</v>
      </c>
      <c r="E31" s="257" t="s">
        <v>1348</v>
      </c>
      <c r="F31" s="257" t="s">
        <v>1348</v>
      </c>
      <c r="G31" s="134"/>
      <c r="H31" s="134"/>
      <c r="I31" s="134"/>
      <c r="J31" s="251">
        <v>0</v>
      </c>
      <c r="K31" s="252"/>
      <c r="L31" s="252"/>
      <c r="M31" s="253"/>
      <c r="N31" s="251">
        <v>0</v>
      </c>
      <c r="O31" s="135"/>
    </row>
    <row r="32" spans="1:15" s="115" customFormat="1" ht="24" customHeight="1">
      <c r="A32" s="130"/>
      <c r="B32" s="131" t="s">
        <v>367</v>
      </c>
      <c r="C32" s="132" t="s">
        <v>1348</v>
      </c>
      <c r="D32" s="133" t="s">
        <v>1348</v>
      </c>
      <c r="E32" s="257" t="s">
        <v>1348</v>
      </c>
      <c r="F32" s="257" t="s">
        <v>1348</v>
      </c>
      <c r="G32" s="134"/>
      <c r="H32" s="134"/>
      <c r="I32" s="134"/>
      <c r="J32" s="251">
        <v>0</v>
      </c>
      <c r="K32" s="252"/>
      <c r="L32" s="252"/>
      <c r="M32" s="253"/>
      <c r="N32" s="251">
        <v>0</v>
      </c>
      <c r="O32" s="135"/>
    </row>
    <row r="33" spans="1:16" s="115" customFormat="1" ht="24" customHeight="1">
      <c r="A33" s="130"/>
      <c r="B33" s="131" t="s">
        <v>368</v>
      </c>
      <c r="C33" s="132" t="s">
        <v>1348</v>
      </c>
      <c r="D33" s="133" t="s">
        <v>1348</v>
      </c>
      <c r="E33" s="257" t="s">
        <v>1348</v>
      </c>
      <c r="F33" s="257" t="s">
        <v>1348</v>
      </c>
      <c r="G33" s="134"/>
      <c r="H33" s="134"/>
      <c r="I33" s="134"/>
      <c r="J33" s="251">
        <v>0</v>
      </c>
      <c r="K33" s="252"/>
      <c r="L33" s="252"/>
      <c r="M33" s="253"/>
      <c r="N33" s="251">
        <v>0</v>
      </c>
      <c r="O33" s="135"/>
      <c r="P33" s="116"/>
    </row>
    <row r="34" spans="1:15" s="115" customFormat="1" ht="24" customHeight="1">
      <c r="A34" s="130"/>
      <c r="B34" s="131" t="s">
        <v>369</v>
      </c>
      <c r="C34" s="132" t="s">
        <v>1348</v>
      </c>
      <c r="D34" s="133" t="s">
        <v>1348</v>
      </c>
      <c r="E34" s="257" t="s">
        <v>1348</v>
      </c>
      <c r="F34" s="257" t="s">
        <v>1348</v>
      </c>
      <c r="G34" s="134"/>
      <c r="H34" s="134"/>
      <c r="I34" s="134"/>
      <c r="J34" s="251">
        <v>0</v>
      </c>
      <c r="K34" s="252"/>
      <c r="L34" s="252"/>
      <c r="M34" s="253"/>
      <c r="N34" s="251">
        <v>0</v>
      </c>
      <c r="O34" s="135"/>
    </row>
    <row r="35" spans="1:15" s="115" customFormat="1" ht="24" customHeight="1">
      <c r="A35" s="130"/>
      <c r="B35" s="131" t="s">
        <v>370</v>
      </c>
      <c r="C35" s="132" t="s">
        <v>1348</v>
      </c>
      <c r="D35" s="133" t="s">
        <v>1348</v>
      </c>
      <c r="E35" s="257" t="s">
        <v>1348</v>
      </c>
      <c r="F35" s="257" t="s">
        <v>1348</v>
      </c>
      <c r="G35" s="134"/>
      <c r="H35" s="134"/>
      <c r="I35" s="134"/>
      <c r="J35" s="251">
        <v>0</v>
      </c>
      <c r="K35" s="252"/>
      <c r="L35" s="252"/>
      <c r="M35" s="253"/>
      <c r="N35" s="251">
        <v>0</v>
      </c>
      <c r="O35" s="135"/>
    </row>
    <row r="36" spans="1:15" s="115" customFormat="1" ht="24" customHeight="1">
      <c r="A36" s="130"/>
      <c r="B36" s="131" t="s">
        <v>371</v>
      </c>
      <c r="C36" s="132" t="s">
        <v>1348</v>
      </c>
      <c r="D36" s="133" t="s">
        <v>1348</v>
      </c>
      <c r="E36" s="257" t="s">
        <v>1348</v>
      </c>
      <c r="F36" s="257" t="s">
        <v>1348</v>
      </c>
      <c r="G36" s="134"/>
      <c r="H36" s="134"/>
      <c r="I36" s="134"/>
      <c r="J36" s="251">
        <v>0</v>
      </c>
      <c r="K36" s="252"/>
      <c r="L36" s="252"/>
      <c r="M36" s="253"/>
      <c r="N36" s="251">
        <v>0</v>
      </c>
      <c r="O36" s="135"/>
    </row>
    <row r="37" spans="1:15" s="115" customFormat="1" ht="24" customHeight="1">
      <c r="A37" s="130"/>
      <c r="B37" s="131" t="s">
        <v>372</v>
      </c>
      <c r="C37" s="132" t="s">
        <v>1348</v>
      </c>
      <c r="D37" s="133" t="s">
        <v>1348</v>
      </c>
      <c r="E37" s="257" t="s">
        <v>1348</v>
      </c>
      <c r="F37" s="257" t="s">
        <v>1348</v>
      </c>
      <c r="G37" s="134"/>
      <c r="H37" s="134"/>
      <c r="I37" s="134"/>
      <c r="J37" s="251">
        <v>0</v>
      </c>
      <c r="K37" s="252"/>
      <c r="L37" s="252"/>
      <c r="M37" s="253"/>
      <c r="N37" s="251">
        <v>0</v>
      </c>
      <c r="O37" s="135"/>
    </row>
    <row r="38" spans="1:15" s="115" customFormat="1" ht="24" customHeight="1">
      <c r="A38" s="130"/>
      <c r="B38" s="131" t="s">
        <v>373</v>
      </c>
      <c r="C38" s="132" t="s">
        <v>1348</v>
      </c>
      <c r="D38" s="133" t="s">
        <v>1348</v>
      </c>
      <c r="E38" s="257" t="s">
        <v>1348</v>
      </c>
      <c r="F38" s="257" t="s">
        <v>1348</v>
      </c>
      <c r="G38" s="134"/>
      <c r="H38" s="134"/>
      <c r="I38" s="134"/>
      <c r="J38" s="251">
        <v>0</v>
      </c>
      <c r="K38" s="252"/>
      <c r="L38" s="252"/>
      <c r="M38" s="253"/>
      <c r="N38" s="251">
        <v>0</v>
      </c>
      <c r="O38" s="135"/>
    </row>
    <row r="39" spans="1:15" s="115" customFormat="1" ht="24" customHeight="1">
      <c r="A39" s="130"/>
      <c r="B39" s="131" t="s">
        <v>374</v>
      </c>
      <c r="C39" s="132" t="s">
        <v>1348</v>
      </c>
      <c r="D39" s="133" t="s">
        <v>1348</v>
      </c>
      <c r="E39" s="257" t="s">
        <v>1348</v>
      </c>
      <c r="F39" s="257" t="s">
        <v>1348</v>
      </c>
      <c r="G39" s="134"/>
      <c r="H39" s="134"/>
      <c r="I39" s="134"/>
      <c r="J39" s="251">
        <v>0</v>
      </c>
      <c r="K39" s="252"/>
      <c r="L39" s="252"/>
      <c r="M39" s="253"/>
      <c r="N39" s="251">
        <v>0</v>
      </c>
      <c r="O39" s="135"/>
    </row>
    <row r="40" spans="1:15" s="115" customFormat="1" ht="24" customHeight="1">
      <c r="A40" s="130"/>
      <c r="B40" s="131" t="s">
        <v>375</v>
      </c>
      <c r="C40" s="132" t="s">
        <v>1348</v>
      </c>
      <c r="D40" s="133" t="s">
        <v>1348</v>
      </c>
      <c r="E40" s="257" t="s">
        <v>1348</v>
      </c>
      <c r="F40" s="257" t="s">
        <v>1348</v>
      </c>
      <c r="G40" s="134"/>
      <c r="H40" s="134"/>
      <c r="I40" s="134"/>
      <c r="J40" s="251">
        <v>0</v>
      </c>
      <c r="K40" s="252"/>
      <c r="L40" s="252"/>
      <c r="M40" s="253"/>
      <c r="N40" s="251">
        <v>0</v>
      </c>
      <c r="O40" s="135"/>
    </row>
    <row r="41" spans="1:15" s="115" customFormat="1" ht="24" customHeight="1">
      <c r="A41" s="130"/>
      <c r="B41" s="131" t="s">
        <v>376</v>
      </c>
      <c r="C41" s="132" t="s">
        <v>1348</v>
      </c>
      <c r="D41" s="133" t="s">
        <v>1348</v>
      </c>
      <c r="E41" s="257" t="s">
        <v>1348</v>
      </c>
      <c r="F41" s="257" t="s">
        <v>1348</v>
      </c>
      <c r="G41" s="134"/>
      <c r="H41" s="134"/>
      <c r="I41" s="134"/>
      <c r="J41" s="251">
        <v>0</v>
      </c>
      <c r="K41" s="252"/>
      <c r="L41" s="252"/>
      <c r="M41" s="253"/>
      <c r="N41" s="251">
        <v>0</v>
      </c>
      <c r="O41" s="135"/>
    </row>
    <row r="42" spans="1:16" s="115" customFormat="1" ht="24" customHeight="1">
      <c r="A42" s="130"/>
      <c r="B42" s="131" t="s">
        <v>377</v>
      </c>
      <c r="C42" s="132" t="s">
        <v>1348</v>
      </c>
      <c r="D42" s="133" t="s">
        <v>1348</v>
      </c>
      <c r="E42" s="257" t="s">
        <v>1348</v>
      </c>
      <c r="F42" s="257" t="s">
        <v>1348</v>
      </c>
      <c r="G42" s="134"/>
      <c r="H42" s="134"/>
      <c r="I42" s="134"/>
      <c r="J42" s="251">
        <v>0</v>
      </c>
      <c r="K42" s="252"/>
      <c r="L42" s="252"/>
      <c r="M42" s="253"/>
      <c r="N42" s="251">
        <v>0</v>
      </c>
      <c r="O42" s="135"/>
      <c r="P42" s="116"/>
    </row>
    <row r="43" spans="1:15" s="115" customFormat="1" ht="24" customHeight="1">
      <c r="A43" s="130"/>
      <c r="B43" s="131" t="s">
        <v>378</v>
      </c>
      <c r="C43" s="132" t="s">
        <v>1348</v>
      </c>
      <c r="D43" s="133" t="s">
        <v>1348</v>
      </c>
      <c r="E43" s="257" t="s">
        <v>1348</v>
      </c>
      <c r="F43" s="257" t="s">
        <v>1348</v>
      </c>
      <c r="G43" s="134"/>
      <c r="H43" s="134"/>
      <c r="I43" s="134"/>
      <c r="J43" s="251">
        <v>0</v>
      </c>
      <c r="K43" s="252"/>
      <c r="L43" s="252"/>
      <c r="M43" s="253"/>
      <c r="N43" s="251">
        <v>0</v>
      </c>
      <c r="O43" s="135"/>
    </row>
    <row r="44" spans="1:15" s="115" customFormat="1" ht="24" customHeight="1">
      <c r="A44" s="130"/>
      <c r="B44" s="131" t="s">
        <v>379</v>
      </c>
      <c r="C44" s="132" t="s">
        <v>1348</v>
      </c>
      <c r="D44" s="133" t="s">
        <v>1348</v>
      </c>
      <c r="E44" s="257" t="s">
        <v>1348</v>
      </c>
      <c r="F44" s="257" t="s">
        <v>1348</v>
      </c>
      <c r="G44" s="134"/>
      <c r="H44" s="134"/>
      <c r="I44" s="134"/>
      <c r="J44" s="251">
        <v>0</v>
      </c>
      <c r="K44" s="252"/>
      <c r="L44" s="252"/>
      <c r="M44" s="253"/>
      <c r="N44" s="251">
        <v>0</v>
      </c>
      <c r="O44" s="135"/>
    </row>
    <row r="45" spans="1:15" s="115" customFormat="1" ht="24" customHeight="1">
      <c r="A45" s="130"/>
      <c r="B45" s="131" t="s">
        <v>380</v>
      </c>
      <c r="C45" s="132" t="s">
        <v>1348</v>
      </c>
      <c r="D45" s="133" t="s">
        <v>1348</v>
      </c>
      <c r="E45" s="257" t="s">
        <v>1348</v>
      </c>
      <c r="F45" s="257" t="s">
        <v>1348</v>
      </c>
      <c r="G45" s="134"/>
      <c r="H45" s="134"/>
      <c r="I45" s="134"/>
      <c r="J45" s="251">
        <v>0</v>
      </c>
      <c r="K45" s="252"/>
      <c r="L45" s="252"/>
      <c r="M45" s="253"/>
      <c r="N45" s="251">
        <v>0</v>
      </c>
      <c r="O45" s="135"/>
    </row>
    <row r="46" spans="1:15" s="115" customFormat="1" ht="24" customHeight="1">
      <c r="A46" s="130"/>
      <c r="B46" s="131" t="s">
        <v>381</v>
      </c>
      <c r="C46" s="132" t="s">
        <v>1348</v>
      </c>
      <c r="D46" s="133" t="s">
        <v>1348</v>
      </c>
      <c r="E46" s="257" t="s">
        <v>1348</v>
      </c>
      <c r="F46" s="257" t="s">
        <v>1348</v>
      </c>
      <c r="G46" s="134"/>
      <c r="H46" s="134"/>
      <c r="I46" s="134"/>
      <c r="J46" s="251">
        <v>0</v>
      </c>
      <c r="K46" s="252"/>
      <c r="L46" s="252"/>
      <c r="M46" s="253"/>
      <c r="N46" s="251">
        <v>0</v>
      </c>
      <c r="O46" s="135"/>
    </row>
    <row r="47" spans="1:15" s="115" customFormat="1" ht="24" customHeight="1">
      <c r="A47" s="130"/>
      <c r="B47" s="131" t="s">
        <v>382</v>
      </c>
      <c r="C47" s="132" t="s">
        <v>1348</v>
      </c>
      <c r="D47" s="133" t="s">
        <v>1348</v>
      </c>
      <c r="E47" s="257" t="s">
        <v>1348</v>
      </c>
      <c r="F47" s="257" t="s">
        <v>1348</v>
      </c>
      <c r="G47" s="134"/>
      <c r="H47" s="134"/>
      <c r="I47" s="134"/>
      <c r="J47" s="251">
        <v>0</v>
      </c>
      <c r="K47" s="252"/>
      <c r="L47" s="252"/>
      <c r="M47" s="253"/>
      <c r="N47" s="251">
        <v>0</v>
      </c>
      <c r="O47" s="135"/>
    </row>
    <row r="48" spans="1:15" s="119" customFormat="1" ht="9" customHeight="1">
      <c r="A48" s="117"/>
      <c r="B48" s="117"/>
      <c r="C48" s="117"/>
      <c r="D48" s="118"/>
      <c r="E48" s="117"/>
      <c r="N48" s="120"/>
      <c r="O48" s="117"/>
    </row>
    <row r="49" spans="1:15" s="119" customFormat="1" ht="25.5" customHeight="1">
      <c r="A49" s="666" t="s">
        <v>4</v>
      </c>
      <c r="B49" s="666"/>
      <c r="C49" s="666"/>
      <c r="D49" s="666"/>
      <c r="E49" s="121" t="s">
        <v>0</v>
      </c>
      <c r="F49" s="121" t="s">
        <v>1</v>
      </c>
      <c r="G49" s="667" t="s">
        <v>2</v>
      </c>
      <c r="H49" s="667"/>
      <c r="I49" s="667"/>
      <c r="J49" s="667"/>
      <c r="K49" s="667"/>
      <c r="L49" s="667"/>
      <c r="M49" s="121"/>
      <c r="N49" s="667" t="s">
        <v>3</v>
      </c>
      <c r="O49" s="667"/>
    </row>
  </sheetData>
  <sheetProtection/>
  <mergeCells count="25">
    <mergeCell ref="A29:O29"/>
    <mergeCell ref="M5:O5"/>
    <mergeCell ref="A6:A7"/>
    <mergeCell ref="F6:F7"/>
    <mergeCell ref="D6:D7"/>
    <mergeCell ref="O6:O7"/>
    <mergeCell ref="B6:B7"/>
    <mergeCell ref="E6:E7"/>
    <mergeCell ref="G6:M6"/>
    <mergeCell ref="A1:O1"/>
    <mergeCell ref="A2:O2"/>
    <mergeCell ref="D3:E3"/>
    <mergeCell ref="A3:C3"/>
    <mergeCell ref="G3:H3"/>
    <mergeCell ref="I3:J3"/>
    <mergeCell ref="K4:O4"/>
    <mergeCell ref="K3:O3"/>
    <mergeCell ref="D4:E4"/>
    <mergeCell ref="A49:D49"/>
    <mergeCell ref="G49:L49"/>
    <mergeCell ref="N49:O49"/>
    <mergeCell ref="C6:C7"/>
    <mergeCell ref="A4:C4"/>
    <mergeCell ref="I4:J4"/>
    <mergeCell ref="N6:N7"/>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5" r:id="rId2"/>
  <ignoredErrors>
    <ignoredError sqref="D3:D4 G3 K3:K4 M5" unlockedFormula="1"/>
  </ignoredErrors>
  <drawing r:id="rId1"/>
</worksheet>
</file>

<file path=xl/worksheets/sheet11.xml><?xml version="1.0" encoding="utf-8"?>
<worksheet xmlns="http://schemas.openxmlformats.org/spreadsheetml/2006/main" xmlns:r="http://schemas.openxmlformats.org/officeDocument/2006/relationships">
  <sheetPr>
    <tabColor rgb="FFFFFF00"/>
  </sheetPr>
  <dimension ref="A1:BW37"/>
  <sheetViews>
    <sheetView view="pageBreakPreview" zoomScale="40" zoomScaleNormal="50" zoomScaleSheetLayoutView="40" workbookViewId="0" topLeftCell="A1">
      <selection activeCell="G10" sqref="G10"/>
    </sheetView>
  </sheetViews>
  <sheetFormatPr defaultColWidth="9.140625" defaultRowHeight="12.75"/>
  <cols>
    <col min="1" max="1" width="6.00390625" style="35" customWidth="1"/>
    <col min="2" max="2" width="23.140625" style="35" hidden="1" customWidth="1"/>
    <col min="3" max="3" width="9.57421875" style="35" customWidth="1"/>
    <col min="4" max="4" width="18.28125" style="80" customWidth="1"/>
    <col min="5" max="5" width="25.57421875" style="35" customWidth="1"/>
    <col min="6" max="6" width="17.8515625" style="35" customWidth="1"/>
    <col min="7" max="7" width="5.57421875" style="76" bestFit="1" customWidth="1"/>
    <col min="8" max="72" width="4.7109375" style="76" customWidth="1"/>
    <col min="73" max="73" width="9.00390625" style="81" customWidth="1"/>
    <col min="74" max="74" width="9.00390625" style="82" customWidth="1"/>
    <col min="75" max="75" width="9.00390625" style="35" customWidth="1"/>
    <col min="76" max="16384" width="9.140625" style="76" customWidth="1"/>
  </cols>
  <sheetData>
    <row r="1" spans="1:75" s="10" customFormat="1" ht="48.75" customHeight="1">
      <c r="A1" s="688" t="str">
        <f>('YARIŞMA BİLGİLERİ'!A2)</f>
        <v>Türkiye Atletizm Federasyonu
İstanbul Atletizm İl Temsilciliği</v>
      </c>
      <c r="B1" s="688"/>
      <c r="C1" s="688"/>
      <c r="D1" s="688"/>
      <c r="E1" s="688"/>
      <c r="F1" s="688"/>
      <c r="G1" s="688"/>
      <c r="H1" s="688"/>
      <c r="I1" s="688"/>
      <c r="J1" s="688"/>
      <c r="K1" s="688"/>
      <c r="L1" s="688"/>
      <c r="M1" s="688"/>
      <c r="N1" s="688"/>
      <c r="O1" s="688"/>
      <c r="P1" s="688"/>
      <c r="Q1" s="688"/>
      <c r="R1" s="688"/>
      <c r="S1" s="688"/>
      <c r="T1" s="688"/>
      <c r="U1" s="688"/>
      <c r="V1" s="688"/>
      <c r="W1" s="688"/>
      <c r="X1" s="688"/>
      <c r="Y1" s="688"/>
      <c r="Z1" s="688"/>
      <c r="AA1" s="688"/>
      <c r="AB1" s="688"/>
      <c r="AC1" s="688"/>
      <c r="AD1" s="688"/>
      <c r="AE1" s="688"/>
      <c r="AF1" s="688"/>
      <c r="AG1" s="688"/>
      <c r="AH1" s="688"/>
      <c r="AI1" s="688"/>
      <c r="AJ1" s="688"/>
      <c r="AK1" s="688"/>
      <c r="AL1" s="688"/>
      <c r="AM1" s="688"/>
      <c r="AN1" s="688"/>
      <c r="AO1" s="688"/>
      <c r="AP1" s="688"/>
      <c r="AQ1" s="688"/>
      <c r="AR1" s="688"/>
      <c r="AS1" s="688"/>
      <c r="AT1" s="688"/>
      <c r="AU1" s="688"/>
      <c r="AV1" s="688"/>
      <c r="AW1" s="688"/>
      <c r="AX1" s="688"/>
      <c r="AY1" s="688"/>
      <c r="AZ1" s="688"/>
      <c r="BA1" s="688"/>
      <c r="BB1" s="688"/>
      <c r="BC1" s="688"/>
      <c r="BD1" s="688"/>
      <c r="BE1" s="688"/>
      <c r="BF1" s="688"/>
      <c r="BG1" s="688"/>
      <c r="BH1" s="688"/>
      <c r="BI1" s="688"/>
      <c r="BJ1" s="688"/>
      <c r="BK1" s="688"/>
      <c r="BL1" s="688"/>
      <c r="BM1" s="688"/>
      <c r="BN1" s="688"/>
      <c r="BO1" s="688"/>
      <c r="BP1" s="688"/>
      <c r="BQ1" s="688"/>
      <c r="BR1" s="688"/>
      <c r="BS1" s="688"/>
      <c r="BT1" s="688"/>
      <c r="BU1" s="688"/>
      <c r="BV1" s="688"/>
      <c r="BW1" s="688"/>
    </row>
    <row r="2" spans="1:75" s="10" customFormat="1" ht="36.75" customHeight="1">
      <c r="A2" s="689" t="str">
        <f>'YARIŞMA BİLGİLERİ'!F19</f>
        <v>Türkiye Yıldızlar Salon Şampiyonası</v>
      </c>
      <c r="B2" s="689"/>
      <c r="C2" s="689"/>
      <c r="D2" s="689"/>
      <c r="E2" s="689"/>
      <c r="F2" s="689"/>
      <c r="G2" s="689"/>
      <c r="H2" s="689"/>
      <c r="I2" s="689"/>
      <c r="J2" s="689"/>
      <c r="K2" s="689"/>
      <c r="L2" s="689"/>
      <c r="M2" s="689"/>
      <c r="N2" s="689"/>
      <c r="O2" s="689"/>
      <c r="P2" s="689"/>
      <c r="Q2" s="689"/>
      <c r="R2" s="689"/>
      <c r="S2" s="689"/>
      <c r="T2" s="689"/>
      <c r="U2" s="689"/>
      <c r="V2" s="689"/>
      <c r="W2" s="689"/>
      <c r="X2" s="689"/>
      <c r="Y2" s="689"/>
      <c r="Z2" s="689"/>
      <c r="AA2" s="689"/>
      <c r="AB2" s="689"/>
      <c r="AC2" s="689"/>
      <c r="AD2" s="689"/>
      <c r="AE2" s="689"/>
      <c r="AF2" s="689"/>
      <c r="AG2" s="689"/>
      <c r="AH2" s="689"/>
      <c r="AI2" s="689"/>
      <c r="AJ2" s="689"/>
      <c r="AK2" s="689"/>
      <c r="AL2" s="689"/>
      <c r="AM2" s="689"/>
      <c r="AN2" s="689"/>
      <c r="AO2" s="689"/>
      <c r="AP2" s="689"/>
      <c r="AQ2" s="689"/>
      <c r="AR2" s="689"/>
      <c r="AS2" s="689"/>
      <c r="AT2" s="689"/>
      <c r="AU2" s="689"/>
      <c r="AV2" s="689"/>
      <c r="AW2" s="689"/>
      <c r="AX2" s="689"/>
      <c r="AY2" s="689"/>
      <c r="AZ2" s="689"/>
      <c r="BA2" s="689"/>
      <c r="BB2" s="689"/>
      <c r="BC2" s="689"/>
      <c r="BD2" s="689"/>
      <c r="BE2" s="689"/>
      <c r="BF2" s="689"/>
      <c r="BG2" s="689"/>
      <c r="BH2" s="689"/>
      <c r="BI2" s="689"/>
      <c r="BJ2" s="689"/>
      <c r="BK2" s="689"/>
      <c r="BL2" s="689"/>
      <c r="BM2" s="689"/>
      <c r="BN2" s="689"/>
      <c r="BO2" s="689"/>
      <c r="BP2" s="689"/>
      <c r="BQ2" s="689"/>
      <c r="BR2" s="689"/>
      <c r="BS2" s="689"/>
      <c r="BT2" s="689"/>
      <c r="BU2" s="689"/>
      <c r="BV2" s="689"/>
      <c r="BW2" s="689"/>
    </row>
    <row r="3" spans="1:75" s="92" customFormat="1" ht="23.25" customHeight="1">
      <c r="A3" s="686" t="s">
        <v>341</v>
      </c>
      <c r="B3" s="686"/>
      <c r="C3" s="686"/>
      <c r="D3" s="686"/>
      <c r="E3" s="690" t="str">
        <f>('YARIŞMA PROGRAMI'!C11)</f>
        <v>Sırıkla Atlama</v>
      </c>
      <c r="F3" s="690"/>
      <c r="G3" s="90"/>
      <c r="H3" s="90"/>
      <c r="I3" s="90"/>
      <c r="J3" s="90"/>
      <c r="K3" s="90"/>
      <c r="L3" s="90"/>
      <c r="M3" s="90"/>
      <c r="N3" s="90"/>
      <c r="O3" s="90"/>
      <c r="P3" s="90"/>
      <c r="Q3" s="90"/>
      <c r="R3" s="90"/>
      <c r="S3" s="90"/>
      <c r="T3" s="90"/>
      <c r="U3" s="691"/>
      <c r="V3" s="691"/>
      <c r="W3" s="691"/>
      <c r="X3" s="691"/>
      <c r="Y3" s="90"/>
      <c r="Z3" s="90"/>
      <c r="AA3" s="686" t="s">
        <v>335</v>
      </c>
      <c r="AB3" s="686"/>
      <c r="AC3" s="686"/>
      <c r="AD3" s="686"/>
      <c r="AE3" s="686"/>
      <c r="AF3" s="685" t="str">
        <f>'YARIŞMA PROGRAMI'!D11</f>
        <v>2.80m</v>
      </c>
      <c r="AG3" s="685"/>
      <c r="AH3" s="685"/>
      <c r="AI3" s="685"/>
      <c r="AJ3" s="685"/>
      <c r="AK3" s="90"/>
      <c r="AL3" s="90"/>
      <c r="AM3" s="90"/>
      <c r="AN3" s="90"/>
      <c r="AO3" s="90"/>
      <c r="AP3" s="90"/>
      <c r="AQ3" s="90"/>
      <c r="AR3" s="91"/>
      <c r="AS3" s="91"/>
      <c r="AT3" s="91"/>
      <c r="AU3" s="91"/>
      <c r="AV3" s="91"/>
      <c r="AW3" s="686" t="s">
        <v>337</v>
      </c>
      <c r="AX3" s="686"/>
      <c r="AY3" s="686"/>
      <c r="AZ3" s="686"/>
      <c r="BA3" s="686"/>
      <c r="BB3" s="686"/>
      <c r="BC3" s="685" t="str">
        <f>'YARIŞMA PROGRAMI'!E11</f>
        <v>Buse Arıkazan 4.00</v>
      </c>
      <c r="BD3" s="685"/>
      <c r="BE3" s="685"/>
      <c r="BF3" s="685"/>
      <c r="BG3" s="685"/>
      <c r="BH3" s="685"/>
      <c r="BI3" s="685"/>
      <c r="BJ3" s="685"/>
      <c r="BK3" s="685"/>
      <c r="BL3" s="685"/>
      <c r="BM3" s="685"/>
      <c r="BN3" s="685"/>
      <c r="BO3" s="685"/>
      <c r="BP3" s="685"/>
      <c r="BQ3" s="685"/>
      <c r="BR3" s="685"/>
      <c r="BS3" s="685"/>
      <c r="BT3" s="685"/>
      <c r="BU3" s="685"/>
      <c r="BV3" s="685"/>
      <c r="BW3" s="685"/>
    </row>
    <row r="4" spans="1:75" s="92" customFormat="1" ht="23.25" customHeight="1">
      <c r="A4" s="681" t="s">
        <v>343</v>
      </c>
      <c r="B4" s="681"/>
      <c r="C4" s="681"/>
      <c r="D4" s="681"/>
      <c r="E4" s="682" t="str">
        <f>'YARIŞMA BİLGİLERİ'!F21</f>
        <v>Yıldız Kızlar</v>
      </c>
      <c r="F4" s="682"/>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681" t="s">
        <v>336</v>
      </c>
      <c r="AX4" s="681"/>
      <c r="AY4" s="681"/>
      <c r="AZ4" s="681"/>
      <c r="BA4" s="681"/>
      <c r="BB4" s="681"/>
      <c r="BC4" s="684" t="str">
        <f>'YARIŞMA PROGRAMI'!B11</f>
        <v>19 Ocak 2013 - 14.45</v>
      </c>
      <c r="BD4" s="684"/>
      <c r="BE4" s="684"/>
      <c r="BF4" s="684"/>
      <c r="BG4" s="684"/>
      <c r="BH4" s="684"/>
      <c r="BI4" s="684"/>
      <c r="BJ4" s="684"/>
      <c r="BK4" s="684"/>
      <c r="BL4" s="684"/>
      <c r="BM4" s="684"/>
      <c r="BN4" s="684"/>
      <c r="BO4" s="684"/>
      <c r="BP4" s="684"/>
      <c r="BQ4" s="684"/>
      <c r="BR4" s="684"/>
      <c r="BS4" s="684"/>
      <c r="BT4" s="684"/>
      <c r="BU4" s="684"/>
      <c r="BV4" s="684"/>
      <c r="BW4" s="684"/>
    </row>
    <row r="5" spans="1:75" s="10" customFormat="1" ht="18.75" customHeight="1">
      <c r="A5" s="83"/>
      <c r="B5" s="83"/>
      <c r="C5" s="83"/>
      <c r="D5" s="84"/>
      <c r="E5" s="85"/>
      <c r="F5" s="86"/>
      <c r="G5" s="87"/>
      <c r="H5" s="87"/>
      <c r="I5" s="87"/>
      <c r="J5" s="87"/>
      <c r="K5" s="83"/>
      <c r="L5" s="83"/>
      <c r="M5" s="83"/>
      <c r="N5" s="83"/>
      <c r="O5" s="83"/>
      <c r="P5" s="83"/>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694">
        <f ca="1">NOW()</f>
        <v>41295.53256354167</v>
      </c>
      <c r="BV5" s="694"/>
      <c r="BW5" s="694"/>
    </row>
    <row r="6" spans="1:75" ht="22.5" customHeight="1">
      <c r="A6" s="633" t="s">
        <v>6</v>
      </c>
      <c r="B6" s="687"/>
      <c r="C6" s="633" t="s">
        <v>261</v>
      </c>
      <c r="D6" s="633" t="s">
        <v>22</v>
      </c>
      <c r="E6" s="633" t="s">
        <v>7</v>
      </c>
      <c r="F6" s="633" t="s">
        <v>58</v>
      </c>
      <c r="G6" s="696" t="s">
        <v>23</v>
      </c>
      <c r="H6" s="697"/>
      <c r="I6" s="697"/>
      <c r="J6" s="697"/>
      <c r="K6" s="697"/>
      <c r="L6" s="697"/>
      <c r="M6" s="697"/>
      <c r="N6" s="697"/>
      <c r="O6" s="697"/>
      <c r="P6" s="697"/>
      <c r="Q6" s="697"/>
      <c r="R6" s="697"/>
      <c r="S6" s="697"/>
      <c r="T6" s="697"/>
      <c r="U6" s="697"/>
      <c r="V6" s="697"/>
      <c r="W6" s="697"/>
      <c r="X6" s="697"/>
      <c r="Y6" s="697"/>
      <c r="Z6" s="697"/>
      <c r="AA6" s="697"/>
      <c r="AB6" s="697"/>
      <c r="AC6" s="697"/>
      <c r="AD6" s="697"/>
      <c r="AE6" s="697"/>
      <c r="AF6" s="697"/>
      <c r="AG6" s="697"/>
      <c r="AH6" s="697"/>
      <c r="AI6" s="697"/>
      <c r="AJ6" s="697"/>
      <c r="AK6" s="697"/>
      <c r="AL6" s="697"/>
      <c r="AM6" s="697"/>
      <c r="AN6" s="697"/>
      <c r="AO6" s="697"/>
      <c r="AP6" s="697"/>
      <c r="AQ6" s="697"/>
      <c r="AR6" s="697"/>
      <c r="AS6" s="697"/>
      <c r="AT6" s="697"/>
      <c r="AU6" s="697"/>
      <c r="AV6" s="697"/>
      <c r="AW6" s="697"/>
      <c r="AX6" s="697"/>
      <c r="AY6" s="697"/>
      <c r="AZ6" s="697"/>
      <c r="BA6" s="697"/>
      <c r="BB6" s="697"/>
      <c r="BC6" s="697"/>
      <c r="BD6" s="697"/>
      <c r="BE6" s="697"/>
      <c r="BF6" s="697"/>
      <c r="BG6" s="697"/>
      <c r="BH6" s="697"/>
      <c r="BI6" s="697"/>
      <c r="BJ6" s="697"/>
      <c r="BK6" s="697"/>
      <c r="BL6" s="697"/>
      <c r="BM6" s="697"/>
      <c r="BN6" s="697"/>
      <c r="BO6" s="697"/>
      <c r="BP6" s="697"/>
      <c r="BQ6" s="697"/>
      <c r="BR6" s="697"/>
      <c r="BS6" s="697"/>
      <c r="BT6" s="697"/>
      <c r="BU6" s="693" t="s">
        <v>8</v>
      </c>
      <c r="BV6" s="695"/>
      <c r="BW6" s="692"/>
    </row>
    <row r="7" spans="1:75" ht="54.75" customHeight="1">
      <c r="A7" s="634"/>
      <c r="B7" s="687"/>
      <c r="C7" s="634"/>
      <c r="D7" s="634"/>
      <c r="E7" s="634"/>
      <c r="F7" s="634"/>
      <c r="G7" s="683">
        <v>220</v>
      </c>
      <c r="H7" s="683"/>
      <c r="I7" s="683"/>
      <c r="J7" s="683">
        <v>240</v>
      </c>
      <c r="K7" s="683"/>
      <c r="L7" s="683"/>
      <c r="M7" s="683">
        <v>250</v>
      </c>
      <c r="N7" s="683"/>
      <c r="O7" s="683"/>
      <c r="P7" s="683">
        <v>260</v>
      </c>
      <c r="Q7" s="683"/>
      <c r="R7" s="683"/>
      <c r="S7" s="683">
        <v>270</v>
      </c>
      <c r="T7" s="683"/>
      <c r="U7" s="683"/>
      <c r="V7" s="683">
        <v>280</v>
      </c>
      <c r="W7" s="683"/>
      <c r="X7" s="683"/>
      <c r="Y7" s="683">
        <v>290</v>
      </c>
      <c r="Z7" s="683"/>
      <c r="AA7" s="683"/>
      <c r="AB7" s="683">
        <v>300</v>
      </c>
      <c r="AC7" s="683"/>
      <c r="AD7" s="683"/>
      <c r="AE7" s="683">
        <v>310</v>
      </c>
      <c r="AF7" s="683"/>
      <c r="AG7" s="683"/>
      <c r="AH7" s="683">
        <v>315</v>
      </c>
      <c r="AI7" s="683"/>
      <c r="AJ7" s="683"/>
      <c r="AK7" s="683">
        <v>320</v>
      </c>
      <c r="AL7" s="683"/>
      <c r="AM7" s="683"/>
      <c r="AN7" s="683">
        <v>325</v>
      </c>
      <c r="AO7" s="683"/>
      <c r="AP7" s="683"/>
      <c r="AQ7" s="683">
        <v>330</v>
      </c>
      <c r="AR7" s="683"/>
      <c r="AS7" s="683"/>
      <c r="AT7" s="683">
        <v>335</v>
      </c>
      <c r="AU7" s="683"/>
      <c r="AV7" s="683"/>
      <c r="AW7" s="683">
        <v>340</v>
      </c>
      <c r="AX7" s="683"/>
      <c r="AY7" s="683"/>
      <c r="AZ7" s="683">
        <v>345</v>
      </c>
      <c r="BA7" s="683"/>
      <c r="BB7" s="683"/>
      <c r="BC7" s="683">
        <v>350</v>
      </c>
      <c r="BD7" s="683"/>
      <c r="BE7" s="683"/>
      <c r="BF7" s="683">
        <v>355</v>
      </c>
      <c r="BG7" s="683"/>
      <c r="BH7" s="683"/>
      <c r="BI7" s="683">
        <v>360</v>
      </c>
      <c r="BJ7" s="683"/>
      <c r="BK7" s="683"/>
      <c r="BL7" s="683">
        <v>365</v>
      </c>
      <c r="BM7" s="683"/>
      <c r="BN7" s="683"/>
      <c r="BO7" s="698">
        <v>376</v>
      </c>
      <c r="BP7" s="699"/>
      <c r="BQ7" s="700"/>
      <c r="BR7" s="698">
        <v>380</v>
      </c>
      <c r="BS7" s="699"/>
      <c r="BT7" s="700"/>
      <c r="BU7" s="693"/>
      <c r="BV7" s="695"/>
      <c r="BW7" s="692"/>
    </row>
    <row r="8" spans="1:75" s="20" customFormat="1" ht="47.25" customHeight="1">
      <c r="A8" s="426">
        <v>1</v>
      </c>
      <c r="B8" s="221" t="s">
        <v>33</v>
      </c>
      <c r="C8" s="427">
        <f>IF(ISERROR(VLOOKUP(B8,'KAYIT LİSTESİ'!$B$4:$I$739,2,0)),"",(VLOOKUP(B8,'KAYIT LİSTESİ'!$B$4:$I$739,2,0)))</f>
        <v>6</v>
      </c>
      <c r="D8" s="428">
        <f>IF(ISERROR(VLOOKUP(B8,'KAYIT LİSTESİ'!$B$4:$I$739,4,0)),"",(VLOOKUP(B8,'KAYIT LİSTESİ'!$B$4:$I$739,4,0)))</f>
        <v>35272</v>
      </c>
      <c r="E8" s="429" t="str">
        <f>IF(ISERROR(VLOOKUP(B8,'KAYIT LİSTESİ'!$B$4:$I$739,5,0)),"",(VLOOKUP(B8,'KAYIT LİSTESİ'!$B$4:$I$739,5,0)))</f>
        <v>DEMET PARLAK</v>
      </c>
      <c r="F8" s="429" t="str">
        <f>IF(ISERROR(VLOOKUP(B8,'KAYIT LİSTESİ'!$B$4:$I$739,6,0)),"",(VLOOKUP(B8,'KAYIT LİSTESİ'!$B$4:$I$739,6,0)))</f>
        <v>ADANA</v>
      </c>
      <c r="G8" s="422"/>
      <c r="H8" s="422"/>
      <c r="I8" s="422"/>
      <c r="J8" s="423"/>
      <c r="K8" s="422"/>
      <c r="L8" s="422"/>
      <c r="M8" s="422"/>
      <c r="N8" s="423"/>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22"/>
      <c r="AN8" s="422"/>
      <c r="AO8" s="422"/>
      <c r="AP8" s="422"/>
      <c r="AQ8" s="422"/>
      <c r="AR8" s="422"/>
      <c r="AS8" s="422"/>
      <c r="AT8" s="422"/>
      <c r="AU8" s="424"/>
      <c r="AV8" s="424"/>
      <c r="AW8" s="422" t="s">
        <v>1346</v>
      </c>
      <c r="AX8" s="422" t="s">
        <v>1346</v>
      </c>
      <c r="AY8" s="422" t="s">
        <v>1349</v>
      </c>
      <c r="AZ8" s="422"/>
      <c r="BA8" s="422"/>
      <c r="BB8" s="422"/>
      <c r="BC8" s="422"/>
      <c r="BD8" s="424"/>
      <c r="BE8" s="424"/>
      <c r="BF8" s="422"/>
      <c r="BG8" s="424"/>
      <c r="BH8" s="424"/>
      <c r="BI8" s="422" t="s">
        <v>1349</v>
      </c>
      <c r="BJ8" s="424"/>
      <c r="BK8" s="424"/>
      <c r="BL8" s="422"/>
      <c r="BM8" s="424"/>
      <c r="BN8" s="424"/>
      <c r="BO8" s="424" t="s">
        <v>1349</v>
      </c>
      <c r="BP8" s="424"/>
      <c r="BQ8" s="424"/>
      <c r="BR8" s="424" t="s">
        <v>1346</v>
      </c>
      <c r="BS8" s="424" t="s">
        <v>1346</v>
      </c>
      <c r="BT8" s="424" t="s">
        <v>1346</v>
      </c>
      <c r="BU8" s="430">
        <v>376</v>
      </c>
      <c r="BV8" s="430" t="s">
        <v>1339</v>
      </c>
      <c r="BW8" s="96"/>
    </row>
    <row r="9" spans="1:75" s="20" customFormat="1" ht="47.25" customHeight="1">
      <c r="A9" s="426">
        <v>2</v>
      </c>
      <c r="B9" s="221" t="s">
        <v>36</v>
      </c>
      <c r="C9" s="427">
        <f>IF(ISERROR(VLOOKUP(B9,'KAYIT LİSTESİ'!$B$4:$I$739,2,0)),"",(VLOOKUP(B9,'KAYIT LİSTESİ'!$B$4:$I$739,2,0)))</f>
        <v>176</v>
      </c>
      <c r="D9" s="428">
        <f>IF(ISERROR(VLOOKUP(B9,'KAYIT LİSTESİ'!$B$4:$I$739,4,0)),"",(VLOOKUP(B9,'KAYIT LİSTESİ'!$B$4:$I$739,4,0)))</f>
        <v>35873</v>
      </c>
      <c r="E9" s="429" t="str">
        <f>IF(ISERROR(VLOOKUP(B9,'KAYIT LİSTESİ'!$B$4:$I$739,5,0)),"",(VLOOKUP(B9,'KAYIT LİSTESİ'!$B$4:$I$739,5,0)))</f>
        <v>HİLAL KALKAN</v>
      </c>
      <c r="F9" s="429" t="str">
        <f>IF(ISERROR(VLOOKUP(B9,'KAYIT LİSTESİ'!$B$4:$I$739,6,0)),"",(VLOOKUP(B9,'KAYIT LİSTESİ'!$B$4:$I$739,6,0)))</f>
        <v>SAKARYA</v>
      </c>
      <c r="G9" s="422"/>
      <c r="H9" s="422"/>
      <c r="I9" s="422"/>
      <c r="J9" s="423"/>
      <c r="K9" s="422"/>
      <c r="L9" s="422"/>
      <c r="M9" s="422"/>
      <c r="N9" s="423"/>
      <c r="O9" s="422"/>
      <c r="P9" s="422"/>
      <c r="Q9" s="422"/>
      <c r="R9" s="422"/>
      <c r="S9" s="422"/>
      <c r="T9" s="422"/>
      <c r="U9" s="422"/>
      <c r="V9" s="422"/>
      <c r="W9" s="422"/>
      <c r="X9" s="422"/>
      <c r="Y9" s="422"/>
      <c r="Z9" s="422"/>
      <c r="AA9" s="422"/>
      <c r="AB9" s="422" t="s">
        <v>1349</v>
      </c>
      <c r="AC9" s="422"/>
      <c r="AD9" s="422"/>
      <c r="AE9" s="422"/>
      <c r="AF9" s="422"/>
      <c r="AG9" s="422"/>
      <c r="AH9" s="422"/>
      <c r="AI9" s="422"/>
      <c r="AJ9" s="422"/>
      <c r="AK9" s="422" t="s">
        <v>1349</v>
      </c>
      <c r="AL9" s="422"/>
      <c r="AM9" s="422"/>
      <c r="AN9" s="422"/>
      <c r="AO9" s="422"/>
      <c r="AP9" s="422"/>
      <c r="AQ9" s="422" t="s">
        <v>1346</v>
      </c>
      <c r="AR9" s="422" t="s">
        <v>1349</v>
      </c>
      <c r="AS9" s="422"/>
      <c r="AT9" s="422"/>
      <c r="AU9" s="424"/>
      <c r="AV9" s="424"/>
      <c r="AW9" s="424"/>
      <c r="AX9" s="424"/>
      <c r="AY9" s="424"/>
      <c r="AZ9" s="424"/>
      <c r="BA9" s="424"/>
      <c r="BB9" s="424"/>
      <c r="BC9" s="424" t="s">
        <v>1346</v>
      </c>
      <c r="BD9" s="424" t="s">
        <v>1346</v>
      </c>
      <c r="BE9" s="424" t="s">
        <v>1346</v>
      </c>
      <c r="BF9" s="424"/>
      <c r="BG9" s="424"/>
      <c r="BH9" s="424"/>
      <c r="BI9" s="424"/>
      <c r="BJ9" s="424"/>
      <c r="BK9" s="424"/>
      <c r="BL9" s="424"/>
      <c r="BM9" s="424"/>
      <c r="BN9" s="424"/>
      <c r="BO9" s="424"/>
      <c r="BP9" s="424"/>
      <c r="BQ9" s="424"/>
      <c r="BR9" s="424"/>
      <c r="BS9" s="424"/>
      <c r="BT9" s="424"/>
      <c r="BU9" s="425">
        <v>330</v>
      </c>
      <c r="BV9" s="96"/>
      <c r="BW9" s="96"/>
    </row>
    <row r="10" spans="1:75" s="20" customFormat="1" ht="47.25" customHeight="1">
      <c r="A10" s="426">
        <v>3</v>
      </c>
      <c r="B10" s="221" t="s">
        <v>32</v>
      </c>
      <c r="C10" s="427">
        <f>IF(ISERROR(VLOOKUP(B10,'KAYIT LİSTESİ'!$B$4:$I$739,2,0)),"",(VLOOKUP(B10,'KAYIT LİSTESİ'!$B$4:$I$739,2,0)))</f>
        <v>8</v>
      </c>
      <c r="D10" s="428">
        <f>IF(ISERROR(VLOOKUP(B10,'KAYIT LİSTESİ'!$B$4:$I$739,4,0)),"",(VLOOKUP(B10,'KAYIT LİSTESİ'!$B$4:$I$739,4,0)))</f>
        <v>36369</v>
      </c>
      <c r="E10" s="429" t="str">
        <f>IF(ISERROR(VLOOKUP(B10,'KAYIT LİSTESİ'!$B$4:$I$739,5,0)),"",(VLOOKUP(B10,'KAYIT LİSTESİ'!$B$4:$I$739,5,0)))</f>
        <v>GÜLŞEN YILDIRIM</v>
      </c>
      <c r="F10" s="429" t="str">
        <f>IF(ISERROR(VLOOKUP(B10,'KAYIT LİSTESİ'!$B$4:$I$739,6,0)),"",(VLOOKUP(B10,'KAYIT LİSTESİ'!$B$4:$I$739,6,0)))</f>
        <v>ADANA</v>
      </c>
      <c r="G10" s="422" t="s">
        <v>572</v>
      </c>
      <c r="H10" s="422"/>
      <c r="I10" s="422"/>
      <c r="J10" s="423" t="s">
        <v>572</v>
      </c>
      <c r="K10" s="422"/>
      <c r="L10" s="422"/>
      <c r="M10" s="422" t="s">
        <v>572</v>
      </c>
      <c r="N10" s="423"/>
      <c r="O10" s="422"/>
      <c r="P10" s="422" t="s">
        <v>1349</v>
      </c>
      <c r="Q10" s="422"/>
      <c r="R10" s="422"/>
      <c r="S10" s="422" t="s">
        <v>572</v>
      </c>
      <c r="T10" s="422"/>
      <c r="U10" s="422"/>
      <c r="V10" s="422" t="s">
        <v>1349</v>
      </c>
      <c r="W10" s="422"/>
      <c r="X10" s="422"/>
      <c r="Y10" s="422" t="s">
        <v>572</v>
      </c>
      <c r="Z10" s="422"/>
      <c r="AA10" s="422"/>
      <c r="AB10" s="422" t="s">
        <v>1349</v>
      </c>
      <c r="AC10" s="422"/>
      <c r="AD10" s="422"/>
      <c r="AE10" s="422" t="s">
        <v>1346</v>
      </c>
      <c r="AF10" s="422" t="s">
        <v>1346</v>
      </c>
      <c r="AG10" s="422" t="s">
        <v>1346</v>
      </c>
      <c r="AH10" s="422"/>
      <c r="AI10" s="422"/>
      <c r="AJ10" s="422"/>
      <c r="AK10" s="422"/>
      <c r="AL10" s="422"/>
      <c r="AM10" s="422"/>
      <c r="AN10" s="422"/>
      <c r="AO10" s="422"/>
      <c r="AP10" s="422"/>
      <c r="AQ10" s="422"/>
      <c r="AR10" s="422"/>
      <c r="AS10" s="422"/>
      <c r="AT10" s="422"/>
      <c r="AU10" s="424"/>
      <c r="AV10" s="424"/>
      <c r="AW10" s="424"/>
      <c r="AX10" s="424"/>
      <c r="AY10" s="424"/>
      <c r="AZ10" s="424"/>
      <c r="BA10" s="424"/>
      <c r="BB10" s="424"/>
      <c r="BC10" s="424"/>
      <c r="BD10" s="424"/>
      <c r="BE10" s="424"/>
      <c r="BF10" s="424"/>
      <c r="BG10" s="424"/>
      <c r="BH10" s="424"/>
      <c r="BI10" s="424"/>
      <c r="BJ10" s="424"/>
      <c r="BK10" s="424"/>
      <c r="BL10" s="424"/>
      <c r="BM10" s="424"/>
      <c r="BN10" s="424"/>
      <c r="BO10" s="424"/>
      <c r="BP10" s="424"/>
      <c r="BQ10" s="424"/>
      <c r="BR10" s="424"/>
      <c r="BS10" s="424"/>
      <c r="BT10" s="424"/>
      <c r="BU10" s="425">
        <v>300</v>
      </c>
      <c r="BV10" s="96"/>
      <c r="BW10" s="96"/>
    </row>
    <row r="11" spans="1:75" s="20" customFormat="1" ht="47.25" customHeight="1" thickBot="1">
      <c r="A11" s="443">
        <v>4</v>
      </c>
      <c r="B11" s="444" t="s">
        <v>34</v>
      </c>
      <c r="C11" s="445">
        <f>IF(ISERROR(VLOOKUP(B11,'KAYIT LİSTESİ'!$B$4:$I$739,2,0)),"",(VLOOKUP(B11,'KAYIT LİSTESİ'!$B$4:$I$739,2,0)))</f>
        <v>177</v>
      </c>
      <c r="D11" s="446">
        <f>IF(ISERROR(VLOOKUP(B11,'KAYIT LİSTESİ'!$B$4:$I$739,4,0)),"",(VLOOKUP(B11,'KAYIT LİSTESİ'!$B$4:$I$739,4,0)))</f>
        <v>36370</v>
      </c>
      <c r="E11" s="447" t="str">
        <f>IF(ISERROR(VLOOKUP(B11,'KAYIT LİSTESİ'!$B$4:$I$739,5,0)),"",(VLOOKUP(B11,'KAYIT LİSTESİ'!$B$4:$I$739,5,0)))</f>
        <v>YAREN BAŞ</v>
      </c>
      <c r="F11" s="447" t="str">
        <f>IF(ISERROR(VLOOKUP(B11,'KAYIT LİSTESİ'!$B$4:$I$739,6,0)),"",(VLOOKUP(B11,'KAYIT LİSTESİ'!$B$4:$I$739,6,0)))</f>
        <v>SAKARYA</v>
      </c>
      <c r="G11" s="448"/>
      <c r="H11" s="448"/>
      <c r="I11" s="448"/>
      <c r="J11" s="449"/>
      <c r="K11" s="448"/>
      <c r="L11" s="448"/>
      <c r="M11" s="448"/>
      <c r="N11" s="449"/>
      <c r="O11" s="448"/>
      <c r="P11" s="448" t="s">
        <v>1349</v>
      </c>
      <c r="Q11" s="448"/>
      <c r="R11" s="448"/>
      <c r="S11" s="448" t="s">
        <v>572</v>
      </c>
      <c r="T11" s="448"/>
      <c r="U11" s="448"/>
      <c r="V11" s="448" t="s">
        <v>1349</v>
      </c>
      <c r="W11" s="448"/>
      <c r="X11" s="448"/>
      <c r="Y11" s="448" t="s">
        <v>1346</v>
      </c>
      <c r="Z11" s="448" t="s">
        <v>1349</v>
      </c>
      <c r="AA11" s="448"/>
      <c r="AB11" s="448" t="s">
        <v>1346</v>
      </c>
      <c r="AC11" s="448" t="s">
        <v>1346</v>
      </c>
      <c r="AD11" s="448" t="s">
        <v>572</v>
      </c>
      <c r="AE11" s="448" t="s">
        <v>1346</v>
      </c>
      <c r="AF11" s="448"/>
      <c r="AG11" s="448"/>
      <c r="AH11" s="448"/>
      <c r="AI11" s="448"/>
      <c r="AJ11" s="448"/>
      <c r="AK11" s="448"/>
      <c r="AL11" s="448"/>
      <c r="AM11" s="448"/>
      <c r="AN11" s="448"/>
      <c r="AO11" s="448"/>
      <c r="AP11" s="448"/>
      <c r="AQ11" s="448"/>
      <c r="AR11" s="448"/>
      <c r="AS11" s="448"/>
      <c r="AT11" s="448"/>
      <c r="AU11" s="450"/>
      <c r="AV11" s="450"/>
      <c r="AW11" s="450"/>
      <c r="AX11" s="450"/>
      <c r="AY11" s="450"/>
      <c r="AZ11" s="450"/>
      <c r="BA11" s="450"/>
      <c r="BB11" s="450"/>
      <c r="BC11" s="450"/>
      <c r="BD11" s="450"/>
      <c r="BE11" s="450"/>
      <c r="BF11" s="450"/>
      <c r="BG11" s="450"/>
      <c r="BH11" s="450"/>
      <c r="BI11" s="450"/>
      <c r="BJ11" s="450"/>
      <c r="BK11" s="450"/>
      <c r="BL11" s="450"/>
      <c r="BM11" s="450"/>
      <c r="BN11" s="450"/>
      <c r="BO11" s="450"/>
      <c r="BP11" s="450"/>
      <c r="BQ11" s="450"/>
      <c r="BR11" s="450"/>
      <c r="BS11" s="450"/>
      <c r="BT11" s="450"/>
      <c r="BU11" s="451">
        <v>290</v>
      </c>
      <c r="BV11" s="452"/>
      <c r="BW11" s="452"/>
    </row>
    <row r="12" spans="1:75" s="20" customFormat="1" ht="47.25" customHeight="1">
      <c r="A12" s="433">
        <v>5</v>
      </c>
      <c r="B12" s="434" t="s">
        <v>31</v>
      </c>
      <c r="C12" s="435">
        <f>IF(ISERROR(VLOOKUP(B12,'KAYIT LİSTESİ'!$B$4:$I$739,2,0)),"",(VLOOKUP(B12,'KAYIT LİSTESİ'!$B$4:$I$739,2,0)))</f>
        <v>54</v>
      </c>
      <c r="D12" s="436">
        <f>IF(ISERROR(VLOOKUP(B12,'KAYIT LİSTESİ'!$B$4:$I$739,4,0)),"",(VLOOKUP(B12,'KAYIT LİSTESİ'!$B$4:$I$739,4,0)))</f>
        <v>35152</v>
      </c>
      <c r="E12" s="437" t="str">
        <f>IF(ISERROR(VLOOKUP(B12,'KAYIT LİSTESİ'!$B$4:$I$739,5,0)),"",(VLOOKUP(B12,'KAYIT LİSTESİ'!$B$4:$I$739,5,0)))</f>
        <v>MERVE KARADENİZ</v>
      </c>
      <c r="F12" s="437" t="str">
        <f>IF(ISERROR(VLOOKUP(B12,'KAYIT LİSTESİ'!$B$4:$I$739,6,0)),"",(VLOOKUP(B12,'KAYIT LİSTESİ'!$B$4:$I$739,6,0)))</f>
        <v>BURSA</v>
      </c>
      <c r="G12" s="438" t="s">
        <v>572</v>
      </c>
      <c r="H12" s="438"/>
      <c r="I12" s="438"/>
      <c r="J12" s="439" t="s">
        <v>1349</v>
      </c>
      <c r="K12" s="438"/>
      <c r="L12" s="438"/>
      <c r="M12" s="438" t="s">
        <v>1346</v>
      </c>
      <c r="N12" s="439" t="s">
        <v>1349</v>
      </c>
      <c r="O12" s="438"/>
      <c r="P12" s="438" t="s">
        <v>1349</v>
      </c>
      <c r="Q12" s="438"/>
      <c r="R12" s="438"/>
      <c r="S12" s="438" t="s">
        <v>1349</v>
      </c>
      <c r="T12" s="438"/>
      <c r="U12" s="438"/>
      <c r="V12" s="438" t="s">
        <v>1346</v>
      </c>
      <c r="W12" s="438" t="s">
        <v>1346</v>
      </c>
      <c r="X12" s="438" t="s">
        <v>1346</v>
      </c>
      <c r="Y12" s="438"/>
      <c r="Z12" s="438"/>
      <c r="AA12" s="438"/>
      <c r="AB12" s="438"/>
      <c r="AC12" s="438"/>
      <c r="AD12" s="438"/>
      <c r="AE12" s="438"/>
      <c r="AF12" s="438"/>
      <c r="AG12" s="438"/>
      <c r="AH12" s="438"/>
      <c r="AI12" s="438"/>
      <c r="AJ12" s="438"/>
      <c r="AK12" s="438"/>
      <c r="AL12" s="438"/>
      <c r="AM12" s="438"/>
      <c r="AN12" s="438"/>
      <c r="AO12" s="438"/>
      <c r="AP12" s="438"/>
      <c r="AQ12" s="438"/>
      <c r="AR12" s="438"/>
      <c r="AS12" s="438"/>
      <c r="AT12" s="438"/>
      <c r="AU12" s="440"/>
      <c r="AV12" s="440"/>
      <c r="AW12" s="438"/>
      <c r="AX12" s="438"/>
      <c r="AY12" s="438"/>
      <c r="AZ12" s="438"/>
      <c r="BA12" s="438"/>
      <c r="BB12" s="438"/>
      <c r="BC12" s="438"/>
      <c r="BD12" s="440"/>
      <c r="BE12" s="440"/>
      <c r="BF12" s="438"/>
      <c r="BG12" s="440"/>
      <c r="BH12" s="440"/>
      <c r="BI12" s="438"/>
      <c r="BJ12" s="440"/>
      <c r="BK12" s="440"/>
      <c r="BL12" s="438"/>
      <c r="BM12" s="440"/>
      <c r="BN12" s="440"/>
      <c r="BO12" s="440"/>
      <c r="BP12" s="440"/>
      <c r="BQ12" s="440"/>
      <c r="BR12" s="440"/>
      <c r="BS12" s="440"/>
      <c r="BT12" s="440"/>
      <c r="BU12" s="441">
        <v>270</v>
      </c>
      <c r="BV12" s="442"/>
      <c r="BW12" s="442"/>
    </row>
    <row r="13" spans="1:75" s="20" customFormat="1" ht="47.25" customHeight="1">
      <c r="A13" s="426">
        <v>6</v>
      </c>
      <c r="B13" s="221" t="s">
        <v>30</v>
      </c>
      <c r="C13" s="427">
        <f>IF(ISERROR(VLOOKUP(B13,'KAYIT LİSTESİ'!$B$4:$I$739,2,0)),"",(VLOOKUP(B13,'KAYIT LİSTESİ'!$B$4:$I$739,2,0)))</f>
        <v>163</v>
      </c>
      <c r="D13" s="428">
        <f>IF(ISERROR(VLOOKUP(B13,'KAYIT LİSTESİ'!$B$4:$I$739,4,0)),"",(VLOOKUP(B13,'KAYIT LİSTESİ'!$B$4:$I$739,4,0)))</f>
        <v>35565</v>
      </c>
      <c r="E13" s="429" t="str">
        <f>IF(ISERROR(VLOOKUP(B13,'KAYIT LİSTESİ'!$B$4:$I$739,5,0)),"",(VLOOKUP(B13,'KAYIT LİSTESİ'!$B$4:$I$739,5,0)))</f>
        <v>DİLAN ERDEMİR</v>
      </c>
      <c r="F13" s="429" t="str">
        <f>IF(ISERROR(VLOOKUP(B13,'KAYIT LİSTESİ'!$B$4:$I$739,6,0)),"",(VLOOKUP(B13,'KAYIT LİSTESİ'!$B$4:$I$739,6,0)))</f>
        <v>KONYA</v>
      </c>
      <c r="G13" s="422" t="s">
        <v>1349</v>
      </c>
      <c r="H13" s="422"/>
      <c r="I13" s="422"/>
      <c r="J13" s="423" t="s">
        <v>1349</v>
      </c>
      <c r="K13" s="422"/>
      <c r="L13" s="422"/>
      <c r="M13" s="422" t="s">
        <v>1346</v>
      </c>
      <c r="N13" s="423" t="s">
        <v>1346</v>
      </c>
      <c r="O13" s="422" t="s">
        <v>1346</v>
      </c>
      <c r="P13" s="422"/>
      <c r="Q13" s="422"/>
      <c r="R13" s="422"/>
      <c r="S13" s="422"/>
      <c r="T13" s="422"/>
      <c r="U13" s="422"/>
      <c r="V13" s="422"/>
      <c r="W13" s="422"/>
      <c r="X13" s="422"/>
      <c r="Y13" s="422"/>
      <c r="Z13" s="422"/>
      <c r="AA13" s="422"/>
      <c r="AB13" s="422"/>
      <c r="AC13" s="422"/>
      <c r="AD13" s="422"/>
      <c r="AE13" s="422"/>
      <c r="AF13" s="422"/>
      <c r="AG13" s="422"/>
      <c r="AH13" s="422"/>
      <c r="AI13" s="422"/>
      <c r="AJ13" s="422"/>
      <c r="AK13" s="422"/>
      <c r="AL13" s="422"/>
      <c r="AM13" s="422"/>
      <c r="AN13" s="422"/>
      <c r="AO13" s="422"/>
      <c r="AP13" s="422"/>
      <c r="AQ13" s="422"/>
      <c r="AR13" s="422"/>
      <c r="AS13" s="422"/>
      <c r="AT13" s="422"/>
      <c r="AU13" s="424"/>
      <c r="AV13" s="424"/>
      <c r="AW13" s="422"/>
      <c r="AX13" s="422"/>
      <c r="AY13" s="422"/>
      <c r="AZ13" s="422"/>
      <c r="BA13" s="422"/>
      <c r="BB13" s="422"/>
      <c r="BC13" s="422"/>
      <c r="BD13" s="424"/>
      <c r="BE13" s="424"/>
      <c r="BF13" s="422"/>
      <c r="BG13" s="424"/>
      <c r="BH13" s="424"/>
      <c r="BI13" s="422"/>
      <c r="BJ13" s="424"/>
      <c r="BK13" s="424"/>
      <c r="BL13" s="422"/>
      <c r="BM13" s="424"/>
      <c r="BN13" s="424"/>
      <c r="BO13" s="424"/>
      <c r="BP13" s="424"/>
      <c r="BQ13" s="424"/>
      <c r="BR13" s="424"/>
      <c r="BS13" s="424"/>
      <c r="BT13" s="424"/>
      <c r="BU13" s="425">
        <v>240</v>
      </c>
      <c r="BV13" s="96"/>
      <c r="BW13" s="96"/>
    </row>
    <row r="14" spans="1:75" s="20" customFormat="1" ht="47.25" customHeight="1">
      <c r="A14" s="426"/>
      <c r="B14" s="221" t="s">
        <v>35</v>
      </c>
      <c r="C14" s="427">
        <f>IF(ISERROR(VLOOKUP(B14,'KAYIT LİSTESİ'!$B$4:$I$739,2,0)),"",(VLOOKUP(B14,'KAYIT LİSTESİ'!$B$4:$I$739,2,0)))</f>
        <v>39</v>
      </c>
      <c r="D14" s="428">
        <f>IF(ISERROR(VLOOKUP(B14,'KAYIT LİSTESİ'!$B$4:$I$739,4,0)),"",(VLOOKUP(B14,'KAYIT LİSTESİ'!$B$4:$I$739,4,0)))</f>
        <v>35118</v>
      </c>
      <c r="E14" s="429" t="str">
        <f>IF(ISERROR(VLOOKUP(B14,'KAYIT LİSTESİ'!$B$4:$I$739,5,0)),"",(VLOOKUP(B14,'KAYIT LİSTESİ'!$B$4:$I$739,5,0)))</f>
        <v>EDA DAŞTAN</v>
      </c>
      <c r="F14" s="429" t="str">
        <f>IF(ISERROR(VLOOKUP(B14,'KAYIT LİSTESİ'!$B$4:$I$739,6,0)),"",(VLOOKUP(B14,'KAYIT LİSTESİ'!$B$4:$I$739,6,0)))</f>
        <v>BURSA</v>
      </c>
      <c r="G14" s="422" t="s">
        <v>1346</v>
      </c>
      <c r="H14" s="422" t="s">
        <v>1346</v>
      </c>
      <c r="I14" s="422" t="s">
        <v>1346</v>
      </c>
      <c r="J14" s="423"/>
      <c r="K14" s="422"/>
      <c r="L14" s="422"/>
      <c r="M14" s="422"/>
      <c r="N14" s="423"/>
      <c r="O14" s="422"/>
      <c r="P14" s="422"/>
      <c r="Q14" s="422"/>
      <c r="R14" s="422"/>
      <c r="S14" s="422"/>
      <c r="T14" s="422"/>
      <c r="U14" s="422"/>
      <c r="V14" s="422"/>
      <c r="W14" s="422"/>
      <c r="X14" s="422"/>
      <c r="Y14" s="422"/>
      <c r="Z14" s="422"/>
      <c r="AA14" s="422"/>
      <c r="AB14" s="422"/>
      <c r="AC14" s="422"/>
      <c r="AD14" s="422"/>
      <c r="AE14" s="422"/>
      <c r="AF14" s="422"/>
      <c r="AG14" s="422"/>
      <c r="AH14" s="422"/>
      <c r="AI14" s="422"/>
      <c r="AJ14" s="422"/>
      <c r="AK14" s="422"/>
      <c r="AL14" s="422"/>
      <c r="AM14" s="422"/>
      <c r="AN14" s="422"/>
      <c r="AO14" s="422"/>
      <c r="AP14" s="422"/>
      <c r="AQ14" s="422"/>
      <c r="AR14" s="422"/>
      <c r="AS14" s="422"/>
      <c r="AT14" s="422"/>
      <c r="AU14" s="424"/>
      <c r="AV14" s="424"/>
      <c r="AW14" s="424"/>
      <c r="AX14" s="424"/>
      <c r="AY14" s="424"/>
      <c r="AZ14" s="424"/>
      <c r="BA14" s="424"/>
      <c r="BB14" s="424"/>
      <c r="BC14" s="424"/>
      <c r="BD14" s="424"/>
      <c r="BE14" s="424"/>
      <c r="BF14" s="424"/>
      <c r="BG14" s="424"/>
      <c r="BH14" s="424"/>
      <c r="BI14" s="424"/>
      <c r="BJ14" s="424"/>
      <c r="BK14" s="424"/>
      <c r="BL14" s="424"/>
      <c r="BM14" s="424"/>
      <c r="BN14" s="424"/>
      <c r="BO14" s="424"/>
      <c r="BP14" s="424"/>
      <c r="BQ14" s="424"/>
      <c r="BR14" s="424"/>
      <c r="BS14" s="424"/>
      <c r="BT14" s="424"/>
      <c r="BU14" s="425" t="s">
        <v>1347</v>
      </c>
      <c r="BV14" s="96"/>
      <c r="BW14" s="96"/>
    </row>
    <row r="15" spans="1:75" s="20" customFormat="1" ht="47.25" customHeight="1">
      <c r="A15" s="101"/>
      <c r="B15" s="77" t="s">
        <v>37</v>
      </c>
      <c r="C15" s="89">
        <f>IF(ISERROR(VLOOKUP(B15,'KAYIT LİSTESİ'!$B$4:$I$739,2,0)),"",(VLOOKUP(B15,'KAYIT LİSTESİ'!$B$4:$I$739,2,0)))</f>
      </c>
      <c r="D15" s="78">
        <f>IF(ISERROR(VLOOKUP(B15,'KAYIT LİSTESİ'!$B$4:$I$739,4,0)),"",(VLOOKUP(B15,'KAYIT LİSTESİ'!$B$4:$I$739,4,0)))</f>
      </c>
      <c r="E15" s="100">
        <f>IF(ISERROR(VLOOKUP(B15,'KAYIT LİSTESİ'!$B$4:$I$739,5,0)),"",(VLOOKUP(B15,'KAYIT LİSTESİ'!$B$4:$I$739,5,0)))</f>
      </c>
      <c r="F15" s="79">
        <f>IF(ISERROR(VLOOKUP(B15,'KAYIT LİSTESİ'!$B$4:$I$739,6,0)),"",(VLOOKUP(B15,'KAYIT LİSTESİ'!$B$4:$I$739,6,0)))</f>
      </c>
      <c r="G15" s="97"/>
      <c r="H15" s="97"/>
      <c r="I15" s="97"/>
      <c r="J15" s="98"/>
      <c r="K15" s="97"/>
      <c r="L15" s="97"/>
      <c r="M15" s="97"/>
      <c r="N15" s="98"/>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6"/>
      <c r="BV15" s="96"/>
      <c r="BW15" s="96"/>
    </row>
    <row r="16" spans="1:75" s="20" customFormat="1" ht="47.25" customHeight="1">
      <c r="A16" s="101"/>
      <c r="B16" s="77" t="s">
        <v>107</v>
      </c>
      <c r="C16" s="89">
        <f>IF(ISERROR(VLOOKUP(B16,'KAYIT LİSTESİ'!$B$4:$I$739,2,0)),"",(VLOOKUP(B16,'KAYIT LİSTESİ'!$B$4:$I$739,2,0)))</f>
      </c>
      <c r="D16" s="78">
        <f>IF(ISERROR(VLOOKUP(B16,'KAYIT LİSTESİ'!$B$4:$I$739,4,0)),"",(VLOOKUP(B16,'KAYIT LİSTESİ'!$B$4:$I$739,4,0)))</f>
      </c>
      <c r="E16" s="100">
        <f>IF(ISERROR(VLOOKUP(B16,'KAYIT LİSTESİ'!$B$4:$I$739,5,0)),"",(VLOOKUP(B16,'KAYIT LİSTESİ'!$B$4:$I$739,5,0)))</f>
      </c>
      <c r="F16" s="79">
        <f>IF(ISERROR(VLOOKUP(B16,'KAYIT LİSTESİ'!$B$4:$I$739,6,0)),"",(VLOOKUP(B16,'KAYIT LİSTESİ'!$B$4:$I$739,6,0)))</f>
      </c>
      <c r="G16" s="97"/>
      <c r="H16" s="97"/>
      <c r="I16" s="97"/>
      <c r="J16" s="98"/>
      <c r="K16" s="97"/>
      <c r="L16" s="97"/>
      <c r="M16" s="97"/>
      <c r="N16" s="98"/>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6"/>
      <c r="BV16" s="96"/>
      <c r="BW16" s="96"/>
    </row>
    <row r="17" spans="1:75" s="20" customFormat="1" ht="47.25" customHeight="1">
      <c r="A17" s="101"/>
      <c r="B17" s="77" t="s">
        <v>108</v>
      </c>
      <c r="C17" s="89">
        <f>IF(ISERROR(VLOOKUP(B17,'KAYIT LİSTESİ'!$B$4:$I$739,2,0)),"",(VLOOKUP(B17,'KAYIT LİSTESİ'!$B$4:$I$739,2,0)))</f>
      </c>
      <c r="D17" s="78">
        <f>IF(ISERROR(VLOOKUP(B17,'KAYIT LİSTESİ'!$B$4:$I$739,4,0)),"",(VLOOKUP(B17,'KAYIT LİSTESİ'!$B$4:$I$739,4,0)))</f>
      </c>
      <c r="E17" s="100">
        <f>IF(ISERROR(VLOOKUP(B17,'KAYIT LİSTESİ'!$B$4:$I$739,5,0)),"",(VLOOKUP(B17,'KAYIT LİSTESİ'!$B$4:$I$739,5,0)))</f>
      </c>
      <c r="F17" s="79">
        <f>IF(ISERROR(VLOOKUP(B17,'KAYIT LİSTESİ'!$B$4:$I$739,6,0)),"",(VLOOKUP(B17,'KAYIT LİSTESİ'!$B$4:$I$739,6,0)))</f>
      </c>
      <c r="G17" s="97"/>
      <c r="H17" s="97"/>
      <c r="I17" s="97"/>
      <c r="J17" s="98"/>
      <c r="K17" s="97"/>
      <c r="L17" s="97"/>
      <c r="M17" s="97"/>
      <c r="N17" s="98"/>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6"/>
      <c r="BV17" s="96"/>
      <c r="BW17" s="96"/>
    </row>
    <row r="18" spans="1:75" s="20" customFormat="1" ht="47.25" customHeight="1">
      <c r="A18" s="101"/>
      <c r="B18" s="77" t="s">
        <v>109</v>
      </c>
      <c r="C18" s="89">
        <f>IF(ISERROR(VLOOKUP(B18,'KAYIT LİSTESİ'!$B$4:$I$739,2,0)),"",(VLOOKUP(B18,'KAYIT LİSTESİ'!$B$4:$I$739,2,0)))</f>
      </c>
      <c r="D18" s="78">
        <f>IF(ISERROR(VLOOKUP(B18,'KAYIT LİSTESİ'!$B$4:$I$739,4,0)),"",(VLOOKUP(B18,'KAYIT LİSTESİ'!$B$4:$I$739,4,0)))</f>
      </c>
      <c r="E18" s="100">
        <f>IF(ISERROR(VLOOKUP(B18,'KAYIT LİSTESİ'!$B$4:$I$739,5,0)),"",(VLOOKUP(B18,'KAYIT LİSTESİ'!$B$4:$I$739,5,0)))</f>
      </c>
      <c r="F18" s="79">
        <f>IF(ISERROR(VLOOKUP(B18,'KAYIT LİSTESİ'!$B$4:$I$739,6,0)),"",(VLOOKUP(B18,'KAYIT LİSTESİ'!$B$4:$I$739,6,0)))</f>
      </c>
      <c r="G18" s="97"/>
      <c r="H18" s="97"/>
      <c r="I18" s="97"/>
      <c r="J18" s="98"/>
      <c r="K18" s="97"/>
      <c r="L18" s="97"/>
      <c r="M18" s="97"/>
      <c r="N18" s="98"/>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6"/>
      <c r="BV18" s="96"/>
      <c r="BW18" s="96"/>
    </row>
    <row r="19" spans="1:75" s="20" customFormat="1" ht="47.25" customHeight="1">
      <c r="A19" s="101"/>
      <c r="B19" s="77" t="s">
        <v>110</v>
      </c>
      <c r="C19" s="89">
        <f>IF(ISERROR(VLOOKUP(B19,'KAYIT LİSTESİ'!$B$4:$I$739,2,0)),"",(VLOOKUP(B19,'KAYIT LİSTESİ'!$B$4:$I$739,2,0)))</f>
      </c>
      <c r="D19" s="78">
        <f>IF(ISERROR(VLOOKUP(B19,'KAYIT LİSTESİ'!$B$4:$I$739,4,0)),"",(VLOOKUP(B19,'KAYIT LİSTESİ'!$B$4:$I$739,4,0)))</f>
      </c>
      <c r="E19" s="100">
        <f>IF(ISERROR(VLOOKUP(B19,'KAYIT LİSTESİ'!$B$4:$I$739,5,0)),"",(VLOOKUP(B19,'KAYIT LİSTESİ'!$B$4:$I$739,5,0)))</f>
      </c>
      <c r="F19" s="79">
        <f>IF(ISERROR(VLOOKUP(B19,'KAYIT LİSTESİ'!$B$4:$I$739,6,0)),"",(VLOOKUP(B19,'KAYIT LİSTESİ'!$B$4:$I$739,6,0)))</f>
      </c>
      <c r="G19" s="97"/>
      <c r="H19" s="97"/>
      <c r="I19" s="97"/>
      <c r="J19" s="98"/>
      <c r="K19" s="97"/>
      <c r="L19" s="97"/>
      <c r="M19" s="97"/>
      <c r="N19" s="98"/>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6"/>
      <c r="BV19" s="96"/>
      <c r="BW19" s="96"/>
    </row>
    <row r="20" spans="1:75" s="20" customFormat="1" ht="47.25" customHeight="1">
      <c r="A20" s="101"/>
      <c r="B20" s="77" t="s">
        <v>111</v>
      </c>
      <c r="C20" s="89">
        <f>IF(ISERROR(VLOOKUP(B20,'KAYIT LİSTESİ'!$B$4:$I$739,2,0)),"",(VLOOKUP(B20,'KAYIT LİSTESİ'!$B$4:$I$739,2,0)))</f>
      </c>
      <c r="D20" s="78">
        <f>IF(ISERROR(VLOOKUP(B20,'KAYIT LİSTESİ'!$B$4:$I$739,4,0)),"",(VLOOKUP(B20,'KAYIT LİSTESİ'!$B$4:$I$739,4,0)))</f>
      </c>
      <c r="E20" s="100">
        <f>IF(ISERROR(VLOOKUP(B20,'KAYIT LİSTESİ'!$B$4:$I$739,5,0)),"",(VLOOKUP(B20,'KAYIT LİSTESİ'!$B$4:$I$739,5,0)))</f>
      </c>
      <c r="F20" s="79">
        <f>IF(ISERROR(VLOOKUP(B20,'KAYIT LİSTESİ'!$B$4:$I$739,6,0)),"",(VLOOKUP(B20,'KAYIT LİSTESİ'!$B$4:$I$739,6,0)))</f>
      </c>
      <c r="G20" s="97"/>
      <c r="H20" s="97"/>
      <c r="I20" s="97"/>
      <c r="J20" s="98"/>
      <c r="K20" s="97"/>
      <c r="L20" s="97"/>
      <c r="M20" s="97"/>
      <c r="N20" s="98"/>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6"/>
      <c r="BV20" s="96"/>
      <c r="BW20" s="96"/>
    </row>
    <row r="21" spans="1:75" s="20" customFormat="1" ht="47.25" customHeight="1">
      <c r="A21" s="101"/>
      <c r="B21" s="77" t="s">
        <v>112</v>
      </c>
      <c r="C21" s="89">
        <f>IF(ISERROR(VLOOKUP(B21,'KAYIT LİSTESİ'!$B$4:$I$739,2,0)),"",(VLOOKUP(B21,'KAYIT LİSTESİ'!$B$4:$I$739,2,0)))</f>
      </c>
      <c r="D21" s="78">
        <f>IF(ISERROR(VLOOKUP(B21,'KAYIT LİSTESİ'!$B$4:$I$739,4,0)),"",(VLOOKUP(B21,'KAYIT LİSTESİ'!$B$4:$I$739,4,0)))</f>
      </c>
      <c r="E21" s="100">
        <f>IF(ISERROR(VLOOKUP(B21,'KAYIT LİSTESİ'!$B$4:$I$739,5,0)),"",(VLOOKUP(B21,'KAYIT LİSTESİ'!$B$4:$I$739,5,0)))</f>
      </c>
      <c r="F21" s="79">
        <f>IF(ISERROR(VLOOKUP(B21,'KAYIT LİSTESİ'!$B$4:$I$739,6,0)),"",(VLOOKUP(B21,'KAYIT LİSTESİ'!$B$4:$I$739,6,0)))</f>
      </c>
      <c r="G21" s="97"/>
      <c r="H21" s="97"/>
      <c r="I21" s="97"/>
      <c r="J21" s="98"/>
      <c r="K21" s="97"/>
      <c r="L21" s="97"/>
      <c r="M21" s="97"/>
      <c r="N21" s="98"/>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6"/>
      <c r="BV21" s="96"/>
      <c r="BW21" s="96"/>
    </row>
    <row r="22" spans="1:75" s="20" customFormat="1" ht="47.25" customHeight="1">
      <c r="A22" s="101"/>
      <c r="B22" s="77" t="s">
        <v>113</v>
      </c>
      <c r="C22" s="89">
        <f>IF(ISERROR(VLOOKUP(B22,'KAYIT LİSTESİ'!$B$4:$I$739,2,0)),"",(VLOOKUP(B22,'KAYIT LİSTESİ'!$B$4:$I$739,2,0)))</f>
      </c>
      <c r="D22" s="78">
        <f>IF(ISERROR(VLOOKUP(B22,'KAYIT LİSTESİ'!$B$4:$I$739,4,0)),"",(VLOOKUP(B22,'KAYIT LİSTESİ'!$B$4:$I$739,4,0)))</f>
      </c>
      <c r="E22" s="100">
        <f>IF(ISERROR(VLOOKUP(B22,'KAYIT LİSTESİ'!$B$4:$I$739,5,0)),"",(VLOOKUP(B22,'KAYIT LİSTESİ'!$B$4:$I$739,5,0)))</f>
      </c>
      <c r="F22" s="79">
        <f>IF(ISERROR(VLOOKUP(B22,'KAYIT LİSTESİ'!$B$4:$I$739,6,0)),"",(VLOOKUP(B22,'KAYIT LİSTESİ'!$B$4:$I$739,6,0)))</f>
      </c>
      <c r="G22" s="97"/>
      <c r="H22" s="97"/>
      <c r="I22" s="97"/>
      <c r="J22" s="98"/>
      <c r="K22" s="97"/>
      <c r="L22" s="97"/>
      <c r="M22" s="97"/>
      <c r="N22" s="98"/>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6"/>
      <c r="BV22" s="96"/>
      <c r="BW22" s="96"/>
    </row>
    <row r="23" spans="1:75" s="20" customFormat="1" ht="47.25" customHeight="1">
      <c r="A23" s="101"/>
      <c r="B23" s="77" t="s">
        <v>114</v>
      </c>
      <c r="C23" s="89">
        <f>IF(ISERROR(VLOOKUP(B23,'KAYIT LİSTESİ'!$B$4:$I$739,2,0)),"",(VLOOKUP(B23,'KAYIT LİSTESİ'!$B$4:$I$739,2,0)))</f>
      </c>
      <c r="D23" s="78">
        <f>IF(ISERROR(VLOOKUP(B23,'KAYIT LİSTESİ'!$B$4:$I$739,4,0)),"",(VLOOKUP(B23,'KAYIT LİSTESİ'!$B$4:$I$739,4,0)))</f>
      </c>
      <c r="E23" s="100">
        <f>IF(ISERROR(VLOOKUP(B23,'KAYIT LİSTESİ'!$B$4:$I$739,5,0)),"",(VLOOKUP(B23,'KAYIT LİSTESİ'!$B$4:$I$739,5,0)))</f>
      </c>
      <c r="F23" s="79">
        <f>IF(ISERROR(VLOOKUP(B23,'KAYIT LİSTESİ'!$B$4:$I$739,6,0)),"",(VLOOKUP(B23,'KAYIT LİSTESİ'!$B$4:$I$739,6,0)))</f>
      </c>
      <c r="G23" s="97"/>
      <c r="H23" s="97"/>
      <c r="I23" s="97"/>
      <c r="J23" s="98"/>
      <c r="K23" s="97"/>
      <c r="L23" s="97"/>
      <c r="M23" s="97"/>
      <c r="N23" s="98"/>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6"/>
      <c r="BV23" s="96"/>
      <c r="BW23" s="96"/>
    </row>
    <row r="24" spans="1:75" s="20" customFormat="1" ht="47.25" customHeight="1">
      <c r="A24" s="101"/>
      <c r="B24" s="77" t="s">
        <v>115</v>
      </c>
      <c r="C24" s="89">
        <f>IF(ISERROR(VLOOKUP(B24,'KAYIT LİSTESİ'!$B$4:$I$739,2,0)),"",(VLOOKUP(B24,'KAYIT LİSTESİ'!$B$4:$I$739,2,0)))</f>
      </c>
      <c r="D24" s="78">
        <f>IF(ISERROR(VLOOKUP(B24,'KAYIT LİSTESİ'!$B$4:$I$739,4,0)),"",(VLOOKUP(B24,'KAYIT LİSTESİ'!$B$4:$I$739,4,0)))</f>
      </c>
      <c r="E24" s="100">
        <f>IF(ISERROR(VLOOKUP(B24,'KAYIT LİSTESİ'!$B$4:$I$739,5,0)),"",(VLOOKUP(B24,'KAYIT LİSTESİ'!$B$4:$I$739,5,0)))</f>
      </c>
      <c r="F24" s="79">
        <f>IF(ISERROR(VLOOKUP(B24,'KAYIT LİSTESİ'!$B$4:$I$739,6,0)),"",(VLOOKUP(B24,'KAYIT LİSTESİ'!$B$4:$I$739,6,0)))</f>
      </c>
      <c r="G24" s="97"/>
      <c r="H24" s="97"/>
      <c r="I24" s="97"/>
      <c r="J24" s="98"/>
      <c r="K24" s="97"/>
      <c r="L24" s="97"/>
      <c r="M24" s="97"/>
      <c r="N24" s="98"/>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6"/>
      <c r="BV24" s="96"/>
      <c r="BW24" s="96"/>
    </row>
    <row r="25" spans="1:75" s="20" customFormat="1" ht="47.25" customHeight="1">
      <c r="A25" s="101"/>
      <c r="B25" s="77" t="s">
        <v>116</v>
      </c>
      <c r="C25" s="89">
        <f>IF(ISERROR(VLOOKUP(B25,'KAYIT LİSTESİ'!$B$4:$I$739,2,0)),"",(VLOOKUP(B25,'KAYIT LİSTESİ'!$B$4:$I$739,2,0)))</f>
      </c>
      <c r="D25" s="78">
        <f>IF(ISERROR(VLOOKUP(B25,'KAYIT LİSTESİ'!$B$4:$I$739,4,0)),"",(VLOOKUP(B25,'KAYIT LİSTESİ'!$B$4:$I$739,4,0)))</f>
      </c>
      <c r="E25" s="100">
        <f>IF(ISERROR(VLOOKUP(B25,'KAYIT LİSTESİ'!$B$4:$I$739,5,0)),"",(VLOOKUP(B25,'KAYIT LİSTESİ'!$B$4:$I$739,5,0)))</f>
      </c>
      <c r="F25" s="79">
        <f>IF(ISERROR(VLOOKUP(B25,'KAYIT LİSTESİ'!$B$4:$I$739,6,0)),"",(VLOOKUP(B25,'KAYIT LİSTESİ'!$B$4:$I$739,6,0)))</f>
      </c>
      <c r="G25" s="97"/>
      <c r="H25" s="97"/>
      <c r="I25" s="97"/>
      <c r="J25" s="98"/>
      <c r="K25" s="97"/>
      <c r="L25" s="97"/>
      <c r="M25" s="97"/>
      <c r="N25" s="98"/>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6"/>
      <c r="BV25" s="96"/>
      <c r="BW25" s="96"/>
    </row>
    <row r="26" spans="1:75" s="20" customFormat="1" ht="47.25" customHeight="1">
      <c r="A26" s="101"/>
      <c r="B26" s="77" t="s">
        <v>117</v>
      </c>
      <c r="C26" s="89">
        <f>IF(ISERROR(VLOOKUP(B26,'KAYIT LİSTESİ'!$B$4:$I$739,2,0)),"",(VLOOKUP(B26,'KAYIT LİSTESİ'!$B$4:$I$739,2,0)))</f>
      </c>
      <c r="D26" s="78">
        <f>IF(ISERROR(VLOOKUP(B26,'KAYIT LİSTESİ'!$B$4:$I$739,4,0)),"",(VLOOKUP(B26,'KAYIT LİSTESİ'!$B$4:$I$739,4,0)))</f>
      </c>
      <c r="E26" s="100">
        <f>IF(ISERROR(VLOOKUP(B26,'KAYIT LİSTESİ'!$B$4:$I$739,5,0)),"",(VLOOKUP(B26,'KAYIT LİSTESİ'!$B$4:$I$739,5,0)))</f>
      </c>
      <c r="F26" s="79">
        <f>IF(ISERROR(VLOOKUP(B26,'KAYIT LİSTESİ'!$B$4:$I$739,6,0)),"",(VLOOKUP(B26,'KAYIT LİSTESİ'!$B$4:$I$739,6,0)))</f>
      </c>
      <c r="G26" s="97"/>
      <c r="H26" s="97"/>
      <c r="I26" s="97"/>
      <c r="J26" s="98"/>
      <c r="K26" s="97"/>
      <c r="L26" s="97"/>
      <c r="M26" s="97"/>
      <c r="N26" s="98"/>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6"/>
      <c r="BV26" s="96"/>
      <c r="BW26" s="96"/>
    </row>
    <row r="27" spans="1:75" s="20" customFormat="1" ht="47.25" customHeight="1">
      <c r="A27" s="101"/>
      <c r="B27" s="77" t="s">
        <v>118</v>
      </c>
      <c r="C27" s="89">
        <f>IF(ISERROR(VLOOKUP(B27,'KAYIT LİSTESİ'!$B$4:$I$739,2,0)),"",(VLOOKUP(B27,'KAYIT LİSTESİ'!$B$4:$I$739,2,0)))</f>
      </c>
      <c r="D27" s="78">
        <f>IF(ISERROR(VLOOKUP(B27,'KAYIT LİSTESİ'!$B$4:$I$739,4,0)),"",(VLOOKUP(B27,'KAYIT LİSTESİ'!$B$4:$I$739,4,0)))</f>
      </c>
      <c r="E27" s="100">
        <f>IF(ISERROR(VLOOKUP(B27,'KAYIT LİSTESİ'!$B$4:$I$739,5,0)),"",(VLOOKUP(B27,'KAYIT LİSTESİ'!$B$4:$I$739,5,0)))</f>
      </c>
      <c r="F27" s="79">
        <f>IF(ISERROR(VLOOKUP(B27,'KAYIT LİSTESİ'!$B$4:$I$739,6,0)),"",(VLOOKUP(B27,'KAYIT LİSTESİ'!$B$4:$I$739,6,0)))</f>
      </c>
      <c r="G27" s="97"/>
      <c r="H27" s="97"/>
      <c r="I27" s="97"/>
      <c r="J27" s="98"/>
      <c r="K27" s="97"/>
      <c r="L27" s="97"/>
      <c r="M27" s="97"/>
      <c r="N27" s="98"/>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6"/>
      <c r="BV27" s="96"/>
      <c r="BW27" s="96"/>
    </row>
    <row r="28" spans="1:75" s="20" customFormat="1" ht="47.25" customHeight="1">
      <c r="A28" s="101"/>
      <c r="B28" s="77" t="s">
        <v>119</v>
      </c>
      <c r="C28" s="89">
        <f>IF(ISERROR(VLOOKUP(B28,'KAYIT LİSTESİ'!$B$4:$I$739,2,0)),"",(VLOOKUP(B28,'KAYIT LİSTESİ'!$B$4:$I$739,2,0)))</f>
      </c>
      <c r="D28" s="78">
        <f>IF(ISERROR(VLOOKUP(B28,'KAYIT LİSTESİ'!$B$4:$I$739,4,0)),"",(VLOOKUP(B28,'KAYIT LİSTESİ'!$B$4:$I$739,4,0)))</f>
      </c>
      <c r="E28" s="100">
        <f>IF(ISERROR(VLOOKUP(B28,'KAYIT LİSTESİ'!$B$4:$I$739,5,0)),"",(VLOOKUP(B28,'KAYIT LİSTESİ'!$B$4:$I$739,5,0)))</f>
      </c>
      <c r="F28" s="79">
        <f>IF(ISERROR(VLOOKUP(B28,'KAYIT LİSTESİ'!$B$4:$I$739,6,0)),"",(VLOOKUP(B28,'KAYIT LİSTESİ'!$B$4:$I$739,6,0)))</f>
      </c>
      <c r="G28" s="97"/>
      <c r="H28" s="97"/>
      <c r="I28" s="97"/>
      <c r="J28" s="98"/>
      <c r="K28" s="97"/>
      <c r="L28" s="97"/>
      <c r="M28" s="97"/>
      <c r="N28" s="98"/>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6"/>
      <c r="BV28" s="96"/>
      <c r="BW28" s="96"/>
    </row>
    <row r="29" spans="1:75" s="20" customFormat="1" ht="47.25" customHeight="1">
      <c r="A29" s="101"/>
      <c r="B29" s="77" t="s">
        <v>120</v>
      </c>
      <c r="C29" s="89">
        <f>IF(ISERROR(VLOOKUP(B29,'KAYIT LİSTESİ'!$B$4:$I$739,2,0)),"",(VLOOKUP(B29,'KAYIT LİSTESİ'!$B$4:$I$739,2,0)))</f>
      </c>
      <c r="D29" s="78">
        <f>IF(ISERROR(VLOOKUP(B29,'KAYIT LİSTESİ'!$B$4:$I$739,4,0)),"",(VLOOKUP(B29,'KAYIT LİSTESİ'!$B$4:$I$739,4,0)))</f>
      </c>
      <c r="E29" s="100">
        <f>IF(ISERROR(VLOOKUP(B29,'KAYIT LİSTESİ'!$B$4:$I$739,5,0)),"",(VLOOKUP(B29,'KAYIT LİSTESİ'!$B$4:$I$739,5,0)))</f>
      </c>
      <c r="F29" s="79">
        <f>IF(ISERROR(VLOOKUP(B29,'KAYIT LİSTESİ'!$B$4:$I$739,6,0)),"",(VLOOKUP(B29,'KAYIT LİSTESİ'!$B$4:$I$739,6,0)))</f>
      </c>
      <c r="G29" s="97"/>
      <c r="H29" s="97"/>
      <c r="I29" s="97"/>
      <c r="J29" s="98"/>
      <c r="K29" s="97"/>
      <c r="L29" s="97"/>
      <c r="M29" s="97"/>
      <c r="N29" s="98"/>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6"/>
      <c r="BV29" s="96"/>
      <c r="BW29" s="96"/>
    </row>
    <row r="30" spans="1:75" s="20" customFormat="1" ht="47.25" customHeight="1">
      <c r="A30" s="101"/>
      <c r="B30" s="77" t="s">
        <v>121</v>
      </c>
      <c r="C30" s="89">
        <f>IF(ISERROR(VLOOKUP(B30,'KAYIT LİSTESİ'!$B$4:$I$739,2,0)),"",(VLOOKUP(B30,'KAYIT LİSTESİ'!$B$4:$I$739,2,0)))</f>
      </c>
      <c r="D30" s="78">
        <f>IF(ISERROR(VLOOKUP(B30,'KAYIT LİSTESİ'!$B$4:$I$739,4,0)),"",(VLOOKUP(B30,'KAYIT LİSTESİ'!$B$4:$I$739,4,0)))</f>
      </c>
      <c r="E30" s="100">
        <f>IF(ISERROR(VLOOKUP(B30,'KAYIT LİSTESİ'!$B$4:$I$739,5,0)),"",(VLOOKUP(B30,'KAYIT LİSTESİ'!$B$4:$I$739,5,0)))</f>
      </c>
      <c r="F30" s="79">
        <f>IF(ISERROR(VLOOKUP(B30,'KAYIT LİSTESİ'!$B$4:$I$739,6,0)),"",(VLOOKUP(B30,'KAYIT LİSTESİ'!$B$4:$I$739,6,0)))</f>
      </c>
      <c r="G30" s="97"/>
      <c r="H30" s="97"/>
      <c r="I30" s="97"/>
      <c r="J30" s="98"/>
      <c r="K30" s="97"/>
      <c r="L30" s="97"/>
      <c r="M30" s="97"/>
      <c r="N30" s="98"/>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6"/>
      <c r="BV30" s="96"/>
      <c r="BW30" s="96"/>
    </row>
    <row r="31" spans="1:75" s="20" customFormat="1" ht="47.25" customHeight="1">
      <c r="A31" s="101"/>
      <c r="B31" s="77" t="s">
        <v>122</v>
      </c>
      <c r="C31" s="89">
        <f>IF(ISERROR(VLOOKUP(B31,'KAYIT LİSTESİ'!$B$4:$I$739,2,0)),"",(VLOOKUP(B31,'KAYIT LİSTESİ'!$B$4:$I$739,2,0)))</f>
      </c>
      <c r="D31" s="78">
        <f>IF(ISERROR(VLOOKUP(B31,'KAYIT LİSTESİ'!$B$4:$I$739,4,0)),"",(VLOOKUP(B31,'KAYIT LİSTESİ'!$B$4:$I$739,4,0)))</f>
      </c>
      <c r="E31" s="100">
        <f>IF(ISERROR(VLOOKUP(B31,'KAYIT LİSTESİ'!$B$4:$I$739,5,0)),"",(VLOOKUP(B31,'KAYIT LİSTESİ'!$B$4:$I$739,5,0)))</f>
      </c>
      <c r="F31" s="79">
        <f>IF(ISERROR(VLOOKUP(B31,'KAYIT LİSTESİ'!$B$4:$I$739,6,0)),"",(VLOOKUP(B31,'KAYIT LİSTESİ'!$B$4:$I$739,6,0)))</f>
      </c>
      <c r="G31" s="97"/>
      <c r="H31" s="97"/>
      <c r="I31" s="97"/>
      <c r="J31" s="98"/>
      <c r="K31" s="97"/>
      <c r="L31" s="97"/>
      <c r="M31" s="97"/>
      <c r="N31" s="98"/>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6"/>
      <c r="BV31" s="96"/>
      <c r="BW31" s="96"/>
    </row>
    <row r="32" spans="1:75" s="20" customFormat="1" ht="47.25" customHeight="1">
      <c r="A32" s="101"/>
      <c r="B32" s="77" t="s">
        <v>123</v>
      </c>
      <c r="C32" s="89">
        <f>IF(ISERROR(VLOOKUP(B32,'KAYIT LİSTESİ'!$B$4:$I$739,2,0)),"",(VLOOKUP(B32,'KAYIT LİSTESİ'!$B$4:$I$739,2,0)))</f>
      </c>
      <c r="D32" s="78">
        <f>IF(ISERROR(VLOOKUP(B32,'KAYIT LİSTESİ'!$B$4:$I$739,4,0)),"",(VLOOKUP(B32,'KAYIT LİSTESİ'!$B$4:$I$739,4,0)))</f>
      </c>
      <c r="E32" s="100">
        <f>IF(ISERROR(VLOOKUP(B32,'KAYIT LİSTESİ'!$B$4:$I$739,5,0)),"",(VLOOKUP(B32,'KAYIT LİSTESİ'!$B$4:$I$739,5,0)))</f>
      </c>
      <c r="F32" s="79">
        <f>IF(ISERROR(VLOOKUP(B32,'KAYIT LİSTESİ'!$B$4:$I$739,6,0)),"",(VLOOKUP(B32,'KAYIT LİSTESİ'!$B$4:$I$739,6,0)))</f>
      </c>
      <c r="G32" s="97"/>
      <c r="H32" s="97"/>
      <c r="I32" s="97"/>
      <c r="J32" s="98"/>
      <c r="K32" s="97"/>
      <c r="L32" s="97"/>
      <c r="M32" s="97"/>
      <c r="N32" s="98"/>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6"/>
      <c r="BV32" s="96"/>
      <c r="BW32" s="96"/>
    </row>
    <row r="33" ht="9" customHeight="1">
      <c r="E33" s="70"/>
    </row>
    <row r="34" spans="1:75" s="106" customFormat="1" ht="18">
      <c r="A34" s="102" t="s">
        <v>24</v>
      </c>
      <c r="B34" s="102"/>
      <c r="C34" s="102"/>
      <c r="D34" s="103"/>
      <c r="E34" s="104"/>
      <c r="F34" s="105" t="s">
        <v>0</v>
      </c>
      <c r="J34" s="106" t="s">
        <v>1</v>
      </c>
      <c r="S34" s="106" t="s">
        <v>2</v>
      </c>
      <c r="AA34" s="106" t="s">
        <v>3</v>
      </c>
      <c r="AL34" s="106" t="s">
        <v>3</v>
      </c>
      <c r="BU34" s="107" t="s">
        <v>3</v>
      </c>
      <c r="BV34" s="105"/>
      <c r="BW34" s="105"/>
    </row>
    <row r="35" ht="14.25">
      <c r="E35" s="70"/>
    </row>
    <row r="36" ht="14.25">
      <c r="E36" s="70"/>
    </row>
    <row r="37" ht="14.25">
      <c r="E37" s="70"/>
    </row>
  </sheetData>
  <sheetProtection/>
  <mergeCells count="46">
    <mergeCell ref="P7:R7"/>
    <mergeCell ref="S7:U7"/>
    <mergeCell ref="V7:X7"/>
    <mergeCell ref="AE7:AG7"/>
    <mergeCell ref="Y7:AA7"/>
    <mergeCell ref="AB7:AD7"/>
    <mergeCell ref="BW6:BW7"/>
    <mergeCell ref="BF7:BH7"/>
    <mergeCell ref="BI7:BK7"/>
    <mergeCell ref="BU6:BU7"/>
    <mergeCell ref="BU5:BW5"/>
    <mergeCell ref="BL7:BN7"/>
    <mergeCell ref="BV6:BV7"/>
    <mergeCell ref="G6:BT6"/>
    <mergeCell ref="BO7:BQ7"/>
    <mergeCell ref="BR7:BT7"/>
    <mergeCell ref="A1:BW1"/>
    <mergeCell ref="A2:BW2"/>
    <mergeCell ref="A3:D3"/>
    <mergeCell ref="E3:F3"/>
    <mergeCell ref="U3:X3"/>
    <mergeCell ref="AH7:AJ7"/>
    <mergeCell ref="AK7:AM7"/>
    <mergeCell ref="AN7:AP7"/>
    <mergeCell ref="AQ7:AS7"/>
    <mergeCell ref="BC7:BE7"/>
    <mergeCell ref="BC4:BW4"/>
    <mergeCell ref="AF3:AJ3"/>
    <mergeCell ref="BC3:BW3"/>
    <mergeCell ref="AA3:AE3"/>
    <mergeCell ref="AW3:BB3"/>
    <mergeCell ref="A6:A7"/>
    <mergeCell ref="B6:B7"/>
    <mergeCell ref="D6:D7"/>
    <mergeCell ref="G7:I7"/>
    <mergeCell ref="J7:L7"/>
    <mergeCell ref="AW4:BB4"/>
    <mergeCell ref="A4:D4"/>
    <mergeCell ref="E4:F4"/>
    <mergeCell ref="M7:O7"/>
    <mergeCell ref="C6:C7"/>
    <mergeCell ref="E6:E7"/>
    <mergeCell ref="F6:F7"/>
    <mergeCell ref="AT7:AV7"/>
    <mergeCell ref="AW7:AY7"/>
    <mergeCell ref="AZ7:BB7"/>
  </mergeCells>
  <hyperlinks>
    <hyperlink ref="E3" location="'YARIŞMA PROGRAMI'!C13" display="Sırıkla Atlama"/>
    <hyperlink ref="E3:F3" location="'YARIŞMA PROGRAMI'!C8" display="'YARIŞMA PROGRAMI'!C8"/>
  </hyperlinks>
  <printOptions horizontalCentered="1"/>
  <pageMargins left="0.27" right="0.15748031496062992" top="0.5511811023622047" bottom="0.2755905511811024" header="0.1968503937007874" footer="0.1968503937007874"/>
  <pageSetup horizontalDpi="600" verticalDpi="600" orientation="landscape" paperSize="9" scale="34" r:id="rId2"/>
  <ignoredErrors>
    <ignoredError sqref="E3:E4 AF3 BC3:BC4 BU5" unlockedFormula="1"/>
  </ignoredErrors>
  <drawing r:id="rId1"/>
</worksheet>
</file>

<file path=xl/worksheets/sheet12.xml><?xml version="1.0" encoding="utf-8"?>
<worksheet xmlns="http://schemas.openxmlformats.org/spreadsheetml/2006/main" xmlns:r="http://schemas.openxmlformats.org/officeDocument/2006/relationships">
  <sheetPr>
    <tabColor rgb="FFFFFF00"/>
  </sheetPr>
  <dimension ref="A1:P49"/>
  <sheetViews>
    <sheetView view="pageBreakPreview" zoomScale="106" zoomScaleSheetLayoutView="106" zoomScalePageLayoutView="0" workbookViewId="0" topLeftCell="A1">
      <selection activeCell="R7" sqref="R7"/>
    </sheetView>
  </sheetViews>
  <sheetFormatPr defaultColWidth="9.140625" defaultRowHeight="12.75"/>
  <cols>
    <col min="1" max="1" width="6.00390625" style="122" customWidth="1"/>
    <col min="2" max="2" width="16.421875" style="122" hidden="1" customWidth="1"/>
    <col min="3" max="3" width="7.00390625" style="122" customWidth="1"/>
    <col min="4" max="4" width="13.57421875" style="123" customWidth="1"/>
    <col min="5" max="5" width="25.8515625" style="122" customWidth="1"/>
    <col min="6" max="6" width="18.421875" style="3" customWidth="1"/>
    <col min="7" max="9" width="7.7109375" style="3" customWidth="1"/>
    <col min="10" max="10" width="8.421875" style="3" customWidth="1"/>
    <col min="11" max="12" width="7.7109375" style="3" customWidth="1"/>
    <col min="13" max="13" width="7.421875" style="3" customWidth="1"/>
    <col min="14" max="14" width="9.140625" style="124" customWidth="1"/>
    <col min="15" max="15" width="7.7109375" style="122" customWidth="1"/>
    <col min="16" max="16" width="9.140625" style="3" customWidth="1"/>
    <col min="17" max="16384" width="9.140625" style="3" customWidth="1"/>
  </cols>
  <sheetData>
    <row r="1" spans="1:15" ht="48.75" customHeight="1">
      <c r="A1" s="671" t="str">
        <f>'60M.Seçme'!$A$1</f>
        <v>Türkiye Atletizm Federasyonu
İstanbul Atletizm İl Temsilciliği</v>
      </c>
      <c r="B1" s="671"/>
      <c r="C1" s="671"/>
      <c r="D1" s="671"/>
      <c r="E1" s="671"/>
      <c r="F1" s="671"/>
      <c r="G1" s="671"/>
      <c r="H1" s="671"/>
      <c r="I1" s="671"/>
      <c r="J1" s="671"/>
      <c r="K1" s="671"/>
      <c r="L1" s="671"/>
      <c r="M1" s="671"/>
      <c r="N1" s="671"/>
      <c r="O1" s="671"/>
    </row>
    <row r="2" spans="1:15" ht="25.5" customHeight="1">
      <c r="A2" s="672" t="str">
        <f>'60M.Seçme'!$A$2</f>
        <v>Türkiye Yıldızlar Salon Şampiyonası</v>
      </c>
      <c r="B2" s="672"/>
      <c r="C2" s="672"/>
      <c r="D2" s="672"/>
      <c r="E2" s="672"/>
      <c r="F2" s="672"/>
      <c r="G2" s="672"/>
      <c r="H2" s="672"/>
      <c r="I2" s="672"/>
      <c r="J2" s="672"/>
      <c r="K2" s="672"/>
      <c r="L2" s="672"/>
      <c r="M2" s="672"/>
      <c r="N2" s="672"/>
      <c r="O2" s="672"/>
    </row>
    <row r="3" spans="1:15" s="4" customFormat="1" ht="20.25" customHeight="1">
      <c r="A3" s="674" t="s">
        <v>341</v>
      </c>
      <c r="B3" s="674"/>
      <c r="C3" s="674"/>
      <c r="D3" s="673" t="str">
        <f>'YARIŞMA PROGRAMI'!C12</f>
        <v>Gülle Atma</v>
      </c>
      <c r="E3" s="673"/>
      <c r="F3" s="125" t="s">
        <v>335</v>
      </c>
      <c r="G3" s="664" t="str">
        <f>'YARIŞMA PROGRAMI'!D12</f>
        <v>11.00m(3kg)</v>
      </c>
      <c r="H3" s="664"/>
      <c r="I3" s="675" t="s">
        <v>340</v>
      </c>
      <c r="J3" s="675"/>
      <c r="K3" s="664" t="str">
        <f>'YARIŞMA PROGRAMI'!E12</f>
        <v>Emel Dereli 3 kg. 19.40</v>
      </c>
      <c r="L3" s="664"/>
      <c r="M3" s="664"/>
      <c r="N3" s="664"/>
      <c r="O3" s="664"/>
    </row>
    <row r="4" spans="1:15" s="4" customFormat="1" ht="17.25" customHeight="1">
      <c r="A4" s="669" t="s">
        <v>342</v>
      </c>
      <c r="B4" s="669"/>
      <c r="C4" s="669"/>
      <c r="D4" s="665" t="str">
        <f>'YARIŞMA BİLGİLERİ'!F21</f>
        <v>Yıldız Kızlar</v>
      </c>
      <c r="E4" s="665"/>
      <c r="F4" s="209" t="s">
        <v>550</v>
      </c>
      <c r="G4" s="210" t="s">
        <v>579</v>
      </c>
      <c r="H4" s="127"/>
      <c r="I4" s="669" t="s">
        <v>339</v>
      </c>
      <c r="J4" s="669"/>
      <c r="K4" s="663" t="str">
        <f>'YARIŞMA PROGRAMI'!B12</f>
        <v>19 Ocak 2013 - 15.15</v>
      </c>
      <c r="L4" s="663"/>
      <c r="M4" s="663"/>
      <c r="N4" s="663"/>
      <c r="O4" s="663"/>
    </row>
    <row r="5" spans="1:15" ht="13.5" customHeight="1">
      <c r="A5" s="5"/>
      <c r="B5" s="5"/>
      <c r="C5" s="5"/>
      <c r="D5" s="9"/>
      <c r="E5" s="6"/>
      <c r="F5" s="7"/>
      <c r="G5" s="8"/>
      <c r="H5" s="8"/>
      <c r="I5" s="8"/>
      <c r="J5" s="8"/>
      <c r="K5" s="8"/>
      <c r="L5" s="8"/>
      <c r="M5" s="694">
        <f ca="1">NOW()</f>
        <v>41295.53256354167</v>
      </c>
      <c r="N5" s="694"/>
      <c r="O5" s="694"/>
    </row>
    <row r="6" spans="1:15" ht="15.75">
      <c r="A6" s="679" t="s">
        <v>6</v>
      </c>
      <c r="B6" s="679"/>
      <c r="C6" s="668" t="s">
        <v>261</v>
      </c>
      <c r="D6" s="668" t="s">
        <v>344</v>
      </c>
      <c r="E6" s="679" t="s">
        <v>7</v>
      </c>
      <c r="F6" s="679" t="s">
        <v>58</v>
      </c>
      <c r="G6" s="680" t="s">
        <v>45</v>
      </c>
      <c r="H6" s="680"/>
      <c r="I6" s="680"/>
      <c r="J6" s="680"/>
      <c r="K6" s="680"/>
      <c r="L6" s="680"/>
      <c r="M6" s="680"/>
      <c r="N6" s="670" t="s">
        <v>8</v>
      </c>
      <c r="O6" s="670"/>
    </row>
    <row r="7" spans="1:15" ht="31.5">
      <c r="A7" s="679"/>
      <c r="B7" s="679"/>
      <c r="C7" s="668"/>
      <c r="D7" s="668"/>
      <c r="E7" s="679"/>
      <c r="F7" s="679"/>
      <c r="G7" s="129">
        <v>1</v>
      </c>
      <c r="H7" s="129">
        <v>2</v>
      </c>
      <c r="I7" s="129">
        <v>3</v>
      </c>
      <c r="J7" s="129" t="s">
        <v>338</v>
      </c>
      <c r="K7" s="129">
        <v>4</v>
      </c>
      <c r="L7" s="129">
        <v>5</v>
      </c>
      <c r="M7" s="129">
        <v>6</v>
      </c>
      <c r="N7" s="670"/>
      <c r="O7" s="670"/>
    </row>
    <row r="8" spans="1:15" s="115" customFormat="1" ht="24" customHeight="1">
      <c r="A8" s="130">
        <v>1</v>
      </c>
      <c r="B8" s="131" t="s">
        <v>394</v>
      </c>
      <c r="C8" s="132">
        <v>218</v>
      </c>
      <c r="D8" s="133">
        <v>35120</v>
      </c>
      <c r="E8" s="257" t="s">
        <v>1051</v>
      </c>
      <c r="F8" s="257" t="s">
        <v>1052</v>
      </c>
      <c r="G8" s="222" t="s">
        <v>1346</v>
      </c>
      <c r="H8" s="222" t="s">
        <v>1346</v>
      </c>
      <c r="I8" s="222">
        <v>1816</v>
      </c>
      <c r="J8" s="387">
        <v>1816</v>
      </c>
      <c r="K8" s="222">
        <v>1832</v>
      </c>
      <c r="L8" s="222">
        <v>1890</v>
      </c>
      <c r="M8" s="222" t="s">
        <v>1346</v>
      </c>
      <c r="N8" s="387">
        <v>1890</v>
      </c>
      <c r="O8" s="135"/>
    </row>
    <row r="9" spans="1:15" s="115" customFormat="1" ht="24" customHeight="1">
      <c r="A9" s="130">
        <v>2</v>
      </c>
      <c r="B9" s="131" t="s">
        <v>393</v>
      </c>
      <c r="C9" s="132">
        <v>186</v>
      </c>
      <c r="D9" s="133">
        <v>35084</v>
      </c>
      <c r="E9" s="257" t="s">
        <v>1014</v>
      </c>
      <c r="F9" s="257" t="s">
        <v>1004</v>
      </c>
      <c r="G9" s="222">
        <v>1324</v>
      </c>
      <c r="H9" s="222">
        <v>1340</v>
      </c>
      <c r="I9" s="222">
        <v>1381</v>
      </c>
      <c r="J9" s="387">
        <v>1381</v>
      </c>
      <c r="K9" s="222">
        <v>1362</v>
      </c>
      <c r="L9" s="222">
        <v>1249</v>
      </c>
      <c r="M9" s="222">
        <v>1349</v>
      </c>
      <c r="N9" s="387">
        <v>1381</v>
      </c>
      <c r="O9" s="135"/>
    </row>
    <row r="10" spans="1:15" s="115" customFormat="1" ht="24" customHeight="1" thickBot="1">
      <c r="A10" s="412">
        <v>3</v>
      </c>
      <c r="B10" s="413" t="s">
        <v>391</v>
      </c>
      <c r="C10" s="414">
        <v>30</v>
      </c>
      <c r="D10" s="415">
        <v>36008</v>
      </c>
      <c r="E10" s="416" t="s">
        <v>840</v>
      </c>
      <c r="F10" s="416" t="s">
        <v>839</v>
      </c>
      <c r="G10" s="417">
        <v>1120</v>
      </c>
      <c r="H10" s="417">
        <v>1109</v>
      </c>
      <c r="I10" s="417">
        <v>1161</v>
      </c>
      <c r="J10" s="418">
        <v>1161</v>
      </c>
      <c r="K10" s="417">
        <v>1245</v>
      </c>
      <c r="L10" s="417">
        <v>1212</v>
      </c>
      <c r="M10" s="417">
        <v>1248</v>
      </c>
      <c r="N10" s="418">
        <v>1248</v>
      </c>
      <c r="O10" s="419"/>
    </row>
    <row r="11" spans="1:15" s="115" customFormat="1" ht="24" customHeight="1">
      <c r="A11" s="404">
        <v>4</v>
      </c>
      <c r="B11" s="405" t="s">
        <v>392</v>
      </c>
      <c r="C11" s="406">
        <v>213</v>
      </c>
      <c r="D11" s="407">
        <v>35439</v>
      </c>
      <c r="E11" s="408" t="s">
        <v>1045</v>
      </c>
      <c r="F11" s="408" t="s">
        <v>1043</v>
      </c>
      <c r="G11" s="409">
        <v>1028</v>
      </c>
      <c r="H11" s="409">
        <v>1021</v>
      </c>
      <c r="I11" s="409" t="s">
        <v>1346</v>
      </c>
      <c r="J11" s="410">
        <v>1028</v>
      </c>
      <c r="K11" s="409">
        <v>1004</v>
      </c>
      <c r="L11" s="409">
        <v>1022</v>
      </c>
      <c r="M11" s="409">
        <v>1049</v>
      </c>
      <c r="N11" s="410">
        <v>1049</v>
      </c>
      <c r="O11" s="411"/>
    </row>
    <row r="12" spans="1:16" s="115" customFormat="1" ht="24" customHeight="1">
      <c r="A12" s="130">
        <v>5</v>
      </c>
      <c r="B12" s="131" t="s">
        <v>389</v>
      </c>
      <c r="C12" s="132">
        <v>51</v>
      </c>
      <c r="D12" s="133">
        <v>35490</v>
      </c>
      <c r="E12" s="257" t="s">
        <v>862</v>
      </c>
      <c r="F12" s="257" t="s">
        <v>846</v>
      </c>
      <c r="G12" s="222">
        <v>1038</v>
      </c>
      <c r="H12" s="222">
        <v>1044</v>
      </c>
      <c r="I12" s="222">
        <v>1026</v>
      </c>
      <c r="J12" s="387">
        <v>1044</v>
      </c>
      <c r="K12" s="222">
        <v>1033</v>
      </c>
      <c r="L12" s="222" t="s">
        <v>1346</v>
      </c>
      <c r="M12" s="222" t="s">
        <v>1346</v>
      </c>
      <c r="N12" s="387">
        <v>1044</v>
      </c>
      <c r="O12" s="135"/>
      <c r="P12" s="116"/>
    </row>
    <row r="13" spans="1:15" s="115" customFormat="1" ht="24" customHeight="1">
      <c r="A13" s="130">
        <v>6</v>
      </c>
      <c r="B13" s="131" t="s">
        <v>388</v>
      </c>
      <c r="C13" s="132">
        <v>19</v>
      </c>
      <c r="D13" s="133">
        <v>35514</v>
      </c>
      <c r="E13" s="257" t="s">
        <v>827</v>
      </c>
      <c r="F13" s="257" t="s">
        <v>825</v>
      </c>
      <c r="G13" s="222">
        <v>1004</v>
      </c>
      <c r="H13" s="222">
        <v>983</v>
      </c>
      <c r="I13" s="222">
        <v>976</v>
      </c>
      <c r="J13" s="387">
        <v>1004</v>
      </c>
      <c r="K13" s="222">
        <v>893</v>
      </c>
      <c r="L13" s="222">
        <v>971</v>
      </c>
      <c r="M13" s="222">
        <v>943</v>
      </c>
      <c r="N13" s="387">
        <v>1004</v>
      </c>
      <c r="O13" s="135"/>
    </row>
    <row r="14" spans="1:15" s="115" customFormat="1" ht="24" customHeight="1">
      <c r="A14" s="130">
        <v>7</v>
      </c>
      <c r="B14" s="131" t="s">
        <v>390</v>
      </c>
      <c r="C14" s="132">
        <v>162</v>
      </c>
      <c r="D14" s="133">
        <v>35106</v>
      </c>
      <c r="E14" s="257" t="s">
        <v>986</v>
      </c>
      <c r="F14" s="257" t="s">
        <v>978</v>
      </c>
      <c r="G14" s="222" t="s">
        <v>1346</v>
      </c>
      <c r="H14" s="222">
        <v>894</v>
      </c>
      <c r="I14" s="222">
        <v>950</v>
      </c>
      <c r="J14" s="387">
        <v>950</v>
      </c>
      <c r="K14" s="222">
        <v>943</v>
      </c>
      <c r="L14" s="222">
        <v>910</v>
      </c>
      <c r="M14" s="222">
        <v>898</v>
      </c>
      <c r="N14" s="387">
        <v>950</v>
      </c>
      <c r="O14" s="135"/>
    </row>
    <row r="15" spans="1:15" s="115" customFormat="1" ht="24" customHeight="1">
      <c r="A15" s="130">
        <v>8</v>
      </c>
      <c r="B15" s="131" t="s">
        <v>383</v>
      </c>
      <c r="C15" s="132">
        <v>23</v>
      </c>
      <c r="D15" s="133">
        <v>35147</v>
      </c>
      <c r="E15" s="257" t="s">
        <v>832</v>
      </c>
      <c r="F15" s="257" t="s">
        <v>829</v>
      </c>
      <c r="G15" s="222">
        <v>757</v>
      </c>
      <c r="H15" s="222">
        <v>828</v>
      </c>
      <c r="I15" s="222">
        <v>778</v>
      </c>
      <c r="J15" s="387">
        <v>828</v>
      </c>
      <c r="K15" s="222">
        <v>783</v>
      </c>
      <c r="L15" s="222" t="s">
        <v>572</v>
      </c>
      <c r="M15" s="222" t="s">
        <v>572</v>
      </c>
      <c r="N15" s="387">
        <v>828</v>
      </c>
      <c r="O15" s="135"/>
    </row>
    <row r="16" spans="1:15" s="115" customFormat="1" ht="24" customHeight="1">
      <c r="A16" s="130">
        <v>9</v>
      </c>
      <c r="B16" s="131" t="s">
        <v>387</v>
      </c>
      <c r="C16" s="132">
        <v>180</v>
      </c>
      <c r="D16" s="133">
        <v>35823</v>
      </c>
      <c r="E16" s="257" t="s">
        <v>1008</v>
      </c>
      <c r="F16" s="257" t="s">
        <v>1004</v>
      </c>
      <c r="G16" s="222" t="s">
        <v>1346</v>
      </c>
      <c r="H16" s="222">
        <v>722</v>
      </c>
      <c r="I16" s="222">
        <v>777</v>
      </c>
      <c r="J16" s="387">
        <v>777</v>
      </c>
      <c r="K16" s="222" t="s">
        <v>572</v>
      </c>
      <c r="L16" s="222" t="s">
        <v>572</v>
      </c>
      <c r="M16" s="222" t="s">
        <v>572</v>
      </c>
      <c r="N16" s="387">
        <v>777</v>
      </c>
      <c r="O16" s="135"/>
    </row>
    <row r="17" spans="1:15" s="115" customFormat="1" ht="24" customHeight="1">
      <c r="A17" s="130" t="s">
        <v>572</v>
      </c>
      <c r="B17" s="131" t="s">
        <v>384</v>
      </c>
      <c r="C17" s="132">
        <v>199</v>
      </c>
      <c r="D17" s="133">
        <v>36324</v>
      </c>
      <c r="E17" s="257" t="s">
        <v>1029</v>
      </c>
      <c r="F17" s="257" t="s">
        <v>1026</v>
      </c>
      <c r="G17" s="222"/>
      <c r="H17" s="222"/>
      <c r="I17" s="222"/>
      <c r="J17" s="387"/>
      <c r="K17" s="222"/>
      <c r="L17" s="222"/>
      <c r="M17" s="388"/>
      <c r="N17" s="387" t="s">
        <v>1333</v>
      </c>
      <c r="O17" s="135"/>
    </row>
    <row r="18" spans="1:15" s="115" customFormat="1" ht="24" customHeight="1">
      <c r="A18" s="130" t="s">
        <v>572</v>
      </c>
      <c r="B18" s="131" t="s">
        <v>385</v>
      </c>
      <c r="C18" s="132">
        <v>208</v>
      </c>
      <c r="D18" s="133">
        <v>35482</v>
      </c>
      <c r="E18" s="257" t="s">
        <v>1038</v>
      </c>
      <c r="F18" s="257" t="s">
        <v>1026</v>
      </c>
      <c r="G18" s="222"/>
      <c r="H18" s="222"/>
      <c r="I18" s="222"/>
      <c r="J18" s="387"/>
      <c r="K18" s="222"/>
      <c r="L18" s="222"/>
      <c r="M18" s="388"/>
      <c r="N18" s="387" t="s">
        <v>1333</v>
      </c>
      <c r="O18" s="135"/>
    </row>
    <row r="19" spans="1:16" s="115" customFormat="1" ht="24" customHeight="1">
      <c r="A19" s="130" t="s">
        <v>572</v>
      </c>
      <c r="B19" s="131" t="s">
        <v>386</v>
      </c>
      <c r="C19" s="132">
        <v>168</v>
      </c>
      <c r="D19" s="133">
        <v>36004</v>
      </c>
      <c r="E19" s="257" t="s">
        <v>993</v>
      </c>
      <c r="F19" s="257" t="s">
        <v>990</v>
      </c>
      <c r="G19" s="222"/>
      <c r="H19" s="222"/>
      <c r="I19" s="222"/>
      <c r="J19" s="387"/>
      <c r="K19" s="222"/>
      <c r="L19" s="222"/>
      <c r="M19" s="388"/>
      <c r="N19" s="387" t="s">
        <v>1333</v>
      </c>
      <c r="O19" s="135"/>
      <c r="P19" s="116"/>
    </row>
    <row r="20" spans="1:15" s="115" customFormat="1" ht="24" customHeight="1">
      <c r="A20" s="130"/>
      <c r="B20" s="131" t="s">
        <v>395</v>
      </c>
      <c r="C20" s="132" t="s">
        <v>1348</v>
      </c>
      <c r="D20" s="133" t="s">
        <v>1348</v>
      </c>
      <c r="E20" s="257" t="s">
        <v>1348</v>
      </c>
      <c r="F20" s="257" t="s">
        <v>1348</v>
      </c>
      <c r="G20" s="134"/>
      <c r="H20" s="134"/>
      <c r="I20" s="134"/>
      <c r="J20" s="251">
        <v>0</v>
      </c>
      <c r="K20" s="252"/>
      <c r="L20" s="252"/>
      <c r="M20" s="253"/>
      <c r="N20" s="251">
        <v>0</v>
      </c>
      <c r="O20" s="135"/>
    </row>
    <row r="21" spans="1:15" s="115" customFormat="1" ht="24" customHeight="1">
      <c r="A21" s="130"/>
      <c r="B21" s="131" t="s">
        <v>396</v>
      </c>
      <c r="C21" s="132" t="s">
        <v>1348</v>
      </c>
      <c r="D21" s="133" t="s">
        <v>1348</v>
      </c>
      <c r="E21" s="257" t="s">
        <v>1348</v>
      </c>
      <c r="F21" s="257" t="s">
        <v>1348</v>
      </c>
      <c r="G21" s="134"/>
      <c r="H21" s="134"/>
      <c r="I21" s="134"/>
      <c r="J21" s="251">
        <v>0</v>
      </c>
      <c r="K21" s="252"/>
      <c r="L21" s="252"/>
      <c r="M21" s="253"/>
      <c r="N21" s="251">
        <v>0</v>
      </c>
      <c r="O21" s="135"/>
    </row>
    <row r="22" spans="1:15" s="115" customFormat="1" ht="24" customHeight="1">
      <c r="A22" s="130"/>
      <c r="B22" s="131" t="s">
        <v>397</v>
      </c>
      <c r="C22" s="132" t="s">
        <v>1348</v>
      </c>
      <c r="D22" s="133" t="s">
        <v>1348</v>
      </c>
      <c r="E22" s="257" t="s">
        <v>1348</v>
      </c>
      <c r="F22" s="257" t="s">
        <v>1348</v>
      </c>
      <c r="G22" s="134"/>
      <c r="H22" s="134"/>
      <c r="I22" s="134"/>
      <c r="J22" s="251">
        <v>0</v>
      </c>
      <c r="K22" s="252"/>
      <c r="L22" s="252"/>
      <c r="M22" s="253"/>
      <c r="N22" s="251">
        <v>0</v>
      </c>
      <c r="O22" s="135"/>
    </row>
    <row r="23" spans="1:15" s="115" customFormat="1" ht="24" customHeight="1">
      <c r="A23" s="130"/>
      <c r="B23" s="131" t="s">
        <v>398</v>
      </c>
      <c r="C23" s="132" t="s">
        <v>1348</v>
      </c>
      <c r="D23" s="133" t="s">
        <v>1348</v>
      </c>
      <c r="E23" s="257" t="s">
        <v>1348</v>
      </c>
      <c r="F23" s="257" t="s">
        <v>1348</v>
      </c>
      <c r="G23" s="134"/>
      <c r="H23" s="134"/>
      <c r="I23" s="134"/>
      <c r="J23" s="251">
        <v>0</v>
      </c>
      <c r="K23" s="252"/>
      <c r="L23" s="252"/>
      <c r="M23" s="253"/>
      <c r="N23" s="251">
        <v>0</v>
      </c>
      <c r="O23" s="135"/>
    </row>
    <row r="24" spans="1:15" s="115" customFormat="1" ht="24" customHeight="1">
      <c r="A24" s="130"/>
      <c r="B24" s="131" t="s">
        <v>399</v>
      </c>
      <c r="C24" s="132" t="s">
        <v>1348</v>
      </c>
      <c r="D24" s="133" t="s">
        <v>1348</v>
      </c>
      <c r="E24" s="257" t="s">
        <v>1348</v>
      </c>
      <c r="F24" s="257" t="s">
        <v>1348</v>
      </c>
      <c r="G24" s="134"/>
      <c r="H24" s="134"/>
      <c r="I24" s="134"/>
      <c r="J24" s="251">
        <v>0</v>
      </c>
      <c r="K24" s="252"/>
      <c r="L24" s="252"/>
      <c r="M24" s="253"/>
      <c r="N24" s="251">
        <v>0</v>
      </c>
      <c r="O24" s="135"/>
    </row>
    <row r="25" spans="1:15" s="115" customFormat="1" ht="24" customHeight="1">
      <c r="A25" s="130"/>
      <c r="B25" s="131" t="s">
        <v>400</v>
      </c>
      <c r="C25" s="132" t="s">
        <v>1348</v>
      </c>
      <c r="D25" s="133" t="s">
        <v>1348</v>
      </c>
      <c r="E25" s="257" t="s">
        <v>1348</v>
      </c>
      <c r="F25" s="257" t="s">
        <v>1348</v>
      </c>
      <c r="G25" s="134"/>
      <c r="H25" s="134"/>
      <c r="I25" s="134"/>
      <c r="J25" s="251">
        <v>0</v>
      </c>
      <c r="K25" s="252"/>
      <c r="L25" s="252"/>
      <c r="M25" s="253"/>
      <c r="N25" s="251">
        <v>0</v>
      </c>
      <c r="O25" s="135"/>
    </row>
    <row r="26" spans="1:16" s="115" customFormat="1" ht="24" customHeight="1">
      <c r="A26" s="130"/>
      <c r="B26" s="131" t="s">
        <v>401</v>
      </c>
      <c r="C26" s="132" t="s">
        <v>1348</v>
      </c>
      <c r="D26" s="133" t="s">
        <v>1348</v>
      </c>
      <c r="E26" s="257" t="s">
        <v>1348</v>
      </c>
      <c r="F26" s="257" t="s">
        <v>1348</v>
      </c>
      <c r="G26" s="134"/>
      <c r="H26" s="134"/>
      <c r="I26" s="134"/>
      <c r="J26" s="251">
        <v>0</v>
      </c>
      <c r="K26" s="252"/>
      <c r="L26" s="252"/>
      <c r="M26" s="253"/>
      <c r="N26" s="251">
        <v>0</v>
      </c>
      <c r="O26" s="135"/>
      <c r="P26" s="116"/>
    </row>
    <row r="27" spans="1:15" s="115" customFormat="1" ht="24" customHeight="1">
      <c r="A27" s="130"/>
      <c r="B27" s="131" t="s">
        <v>402</v>
      </c>
      <c r="C27" s="132" t="s">
        <v>1348</v>
      </c>
      <c r="D27" s="133" t="s">
        <v>1348</v>
      </c>
      <c r="E27" s="257" t="s">
        <v>1348</v>
      </c>
      <c r="F27" s="257" t="s">
        <v>1348</v>
      </c>
      <c r="G27" s="134"/>
      <c r="H27" s="134"/>
      <c r="I27" s="134"/>
      <c r="J27" s="251">
        <v>0</v>
      </c>
      <c r="K27" s="252"/>
      <c r="L27" s="252"/>
      <c r="M27" s="253"/>
      <c r="N27" s="251">
        <v>0</v>
      </c>
      <c r="O27" s="135"/>
    </row>
    <row r="28" spans="1:15" s="115" customFormat="1" ht="24" customHeight="1">
      <c r="A28" s="130"/>
      <c r="B28" s="131" t="s">
        <v>403</v>
      </c>
      <c r="C28" s="132" t="s">
        <v>1348</v>
      </c>
      <c r="D28" s="133" t="s">
        <v>1348</v>
      </c>
      <c r="E28" s="257" t="s">
        <v>1348</v>
      </c>
      <c r="F28" s="257" t="s">
        <v>1348</v>
      </c>
      <c r="G28" s="134"/>
      <c r="H28" s="134"/>
      <c r="I28" s="134"/>
      <c r="J28" s="251">
        <v>0</v>
      </c>
      <c r="K28" s="252"/>
      <c r="L28" s="252"/>
      <c r="M28" s="253"/>
      <c r="N28" s="251">
        <v>0</v>
      </c>
      <c r="O28" s="135"/>
    </row>
    <row r="29" spans="1:15" s="115" customFormat="1" ht="24" customHeight="1">
      <c r="A29" s="130"/>
      <c r="B29" s="131" t="s">
        <v>404</v>
      </c>
      <c r="C29" s="132" t="s">
        <v>1348</v>
      </c>
      <c r="D29" s="133" t="s">
        <v>1348</v>
      </c>
      <c r="E29" s="257" t="s">
        <v>1348</v>
      </c>
      <c r="F29" s="257" t="s">
        <v>1348</v>
      </c>
      <c r="G29" s="134"/>
      <c r="H29" s="134"/>
      <c r="I29" s="134"/>
      <c r="J29" s="251">
        <v>0</v>
      </c>
      <c r="K29" s="252"/>
      <c r="L29" s="252"/>
      <c r="M29" s="253"/>
      <c r="N29" s="251">
        <v>0</v>
      </c>
      <c r="O29" s="135"/>
    </row>
    <row r="30" spans="1:15" s="115" customFormat="1" ht="24" customHeight="1">
      <c r="A30" s="130"/>
      <c r="B30" s="131" t="s">
        <v>405</v>
      </c>
      <c r="C30" s="132" t="s">
        <v>1348</v>
      </c>
      <c r="D30" s="133" t="s">
        <v>1348</v>
      </c>
      <c r="E30" s="257" t="s">
        <v>1348</v>
      </c>
      <c r="F30" s="257" t="s">
        <v>1348</v>
      </c>
      <c r="G30" s="134"/>
      <c r="H30" s="134"/>
      <c r="I30" s="134"/>
      <c r="J30" s="251">
        <v>0</v>
      </c>
      <c r="K30" s="252"/>
      <c r="L30" s="252"/>
      <c r="M30" s="253"/>
      <c r="N30" s="251">
        <v>0</v>
      </c>
      <c r="O30" s="135"/>
    </row>
    <row r="31" spans="1:15" s="115" customFormat="1" ht="24" customHeight="1">
      <c r="A31" s="130"/>
      <c r="B31" s="131" t="s">
        <v>406</v>
      </c>
      <c r="C31" s="132" t="s">
        <v>1348</v>
      </c>
      <c r="D31" s="133" t="s">
        <v>1348</v>
      </c>
      <c r="E31" s="257" t="s">
        <v>1348</v>
      </c>
      <c r="F31" s="257" t="s">
        <v>1348</v>
      </c>
      <c r="G31" s="134"/>
      <c r="H31" s="134"/>
      <c r="I31" s="134"/>
      <c r="J31" s="251">
        <v>0</v>
      </c>
      <c r="K31" s="252"/>
      <c r="L31" s="252"/>
      <c r="M31" s="253"/>
      <c r="N31" s="251">
        <v>0</v>
      </c>
      <c r="O31" s="135"/>
    </row>
    <row r="32" spans="1:15" s="115" customFormat="1" ht="24" customHeight="1">
      <c r="A32" s="130"/>
      <c r="B32" s="131" t="s">
        <v>407</v>
      </c>
      <c r="C32" s="132" t="s">
        <v>1348</v>
      </c>
      <c r="D32" s="133" t="s">
        <v>1348</v>
      </c>
      <c r="E32" s="257" t="s">
        <v>1348</v>
      </c>
      <c r="F32" s="257" t="s">
        <v>1348</v>
      </c>
      <c r="G32" s="134"/>
      <c r="H32" s="134"/>
      <c r="I32" s="134"/>
      <c r="J32" s="251">
        <v>0</v>
      </c>
      <c r="K32" s="252"/>
      <c r="L32" s="252"/>
      <c r="M32" s="253"/>
      <c r="N32" s="251">
        <v>0</v>
      </c>
      <c r="O32" s="135"/>
    </row>
    <row r="33" spans="1:16" s="115" customFormat="1" ht="24" customHeight="1">
      <c r="A33" s="130"/>
      <c r="B33" s="131" t="s">
        <v>408</v>
      </c>
      <c r="C33" s="132" t="s">
        <v>1348</v>
      </c>
      <c r="D33" s="133" t="s">
        <v>1348</v>
      </c>
      <c r="E33" s="257" t="s">
        <v>1348</v>
      </c>
      <c r="F33" s="257" t="s">
        <v>1348</v>
      </c>
      <c r="G33" s="134"/>
      <c r="H33" s="134"/>
      <c r="I33" s="134"/>
      <c r="J33" s="251">
        <v>0</v>
      </c>
      <c r="K33" s="252"/>
      <c r="L33" s="252"/>
      <c r="M33" s="253"/>
      <c r="N33" s="251">
        <v>0</v>
      </c>
      <c r="O33" s="135"/>
      <c r="P33" s="116"/>
    </row>
    <row r="34" spans="1:15" s="115" customFormat="1" ht="24" customHeight="1">
      <c r="A34" s="130"/>
      <c r="B34" s="131" t="s">
        <v>409</v>
      </c>
      <c r="C34" s="132" t="s">
        <v>1348</v>
      </c>
      <c r="D34" s="133" t="s">
        <v>1348</v>
      </c>
      <c r="E34" s="257" t="s">
        <v>1348</v>
      </c>
      <c r="F34" s="257" t="s">
        <v>1348</v>
      </c>
      <c r="G34" s="134"/>
      <c r="H34" s="134"/>
      <c r="I34" s="134"/>
      <c r="J34" s="251">
        <v>0</v>
      </c>
      <c r="K34" s="252"/>
      <c r="L34" s="252"/>
      <c r="M34" s="253"/>
      <c r="N34" s="251">
        <v>0</v>
      </c>
      <c r="O34" s="135"/>
    </row>
    <row r="35" spans="1:15" s="115" customFormat="1" ht="24" customHeight="1">
      <c r="A35" s="130"/>
      <c r="B35" s="131" t="s">
        <v>410</v>
      </c>
      <c r="C35" s="132" t="s">
        <v>1348</v>
      </c>
      <c r="D35" s="133" t="s">
        <v>1348</v>
      </c>
      <c r="E35" s="257" t="s">
        <v>1348</v>
      </c>
      <c r="F35" s="257" t="s">
        <v>1348</v>
      </c>
      <c r="G35" s="134"/>
      <c r="H35" s="134"/>
      <c r="I35" s="134"/>
      <c r="J35" s="251">
        <v>0</v>
      </c>
      <c r="K35" s="252"/>
      <c r="L35" s="252"/>
      <c r="M35" s="253"/>
      <c r="N35" s="251">
        <v>0</v>
      </c>
      <c r="O35" s="135"/>
    </row>
    <row r="36" spans="1:15" s="115" customFormat="1" ht="24" customHeight="1">
      <c r="A36" s="130"/>
      <c r="B36" s="131" t="s">
        <v>411</v>
      </c>
      <c r="C36" s="132" t="s">
        <v>1348</v>
      </c>
      <c r="D36" s="133" t="s">
        <v>1348</v>
      </c>
      <c r="E36" s="257" t="s">
        <v>1348</v>
      </c>
      <c r="F36" s="257" t="s">
        <v>1348</v>
      </c>
      <c r="G36" s="134"/>
      <c r="H36" s="134"/>
      <c r="I36" s="134"/>
      <c r="J36" s="251">
        <v>0</v>
      </c>
      <c r="K36" s="252"/>
      <c r="L36" s="252"/>
      <c r="M36" s="253"/>
      <c r="N36" s="251">
        <v>0</v>
      </c>
      <c r="O36" s="135"/>
    </row>
    <row r="37" spans="1:15" s="115" customFormat="1" ht="24" customHeight="1">
      <c r="A37" s="130"/>
      <c r="B37" s="131" t="s">
        <v>412</v>
      </c>
      <c r="C37" s="132" t="s">
        <v>1348</v>
      </c>
      <c r="D37" s="133" t="s">
        <v>1348</v>
      </c>
      <c r="E37" s="257" t="s">
        <v>1348</v>
      </c>
      <c r="F37" s="257" t="s">
        <v>1348</v>
      </c>
      <c r="G37" s="134"/>
      <c r="H37" s="134"/>
      <c r="I37" s="134"/>
      <c r="J37" s="251">
        <v>0</v>
      </c>
      <c r="K37" s="252"/>
      <c r="L37" s="252"/>
      <c r="M37" s="253"/>
      <c r="N37" s="251">
        <v>0</v>
      </c>
      <c r="O37" s="135"/>
    </row>
    <row r="38" spans="1:15" s="115" customFormat="1" ht="24" customHeight="1">
      <c r="A38" s="130"/>
      <c r="B38" s="131" t="s">
        <v>413</v>
      </c>
      <c r="C38" s="132" t="s">
        <v>1348</v>
      </c>
      <c r="D38" s="133" t="s">
        <v>1348</v>
      </c>
      <c r="E38" s="257" t="s">
        <v>1348</v>
      </c>
      <c r="F38" s="257" t="s">
        <v>1348</v>
      </c>
      <c r="G38" s="134"/>
      <c r="H38" s="134"/>
      <c r="I38" s="134"/>
      <c r="J38" s="251">
        <v>0</v>
      </c>
      <c r="K38" s="252"/>
      <c r="L38" s="252"/>
      <c r="M38" s="253"/>
      <c r="N38" s="251">
        <v>0</v>
      </c>
      <c r="O38" s="135"/>
    </row>
    <row r="39" spans="1:15" s="115" customFormat="1" ht="24" customHeight="1">
      <c r="A39" s="130"/>
      <c r="B39" s="131" t="s">
        <v>414</v>
      </c>
      <c r="C39" s="132" t="s">
        <v>1348</v>
      </c>
      <c r="D39" s="133" t="s">
        <v>1348</v>
      </c>
      <c r="E39" s="257" t="s">
        <v>1348</v>
      </c>
      <c r="F39" s="257" t="s">
        <v>1348</v>
      </c>
      <c r="G39" s="134"/>
      <c r="H39" s="134"/>
      <c r="I39" s="134"/>
      <c r="J39" s="251">
        <v>0</v>
      </c>
      <c r="K39" s="252"/>
      <c r="L39" s="252"/>
      <c r="M39" s="253"/>
      <c r="N39" s="251">
        <v>0</v>
      </c>
      <c r="O39" s="135"/>
    </row>
    <row r="40" spans="1:15" s="115" customFormat="1" ht="24" customHeight="1">
      <c r="A40" s="130"/>
      <c r="B40" s="131" t="s">
        <v>415</v>
      </c>
      <c r="C40" s="132" t="s">
        <v>1348</v>
      </c>
      <c r="D40" s="133" t="s">
        <v>1348</v>
      </c>
      <c r="E40" s="257" t="s">
        <v>1348</v>
      </c>
      <c r="F40" s="257" t="s">
        <v>1348</v>
      </c>
      <c r="G40" s="134"/>
      <c r="H40" s="134"/>
      <c r="I40" s="134"/>
      <c r="J40" s="251">
        <v>0</v>
      </c>
      <c r="K40" s="252"/>
      <c r="L40" s="252"/>
      <c r="M40" s="253"/>
      <c r="N40" s="251">
        <v>0</v>
      </c>
      <c r="O40" s="135"/>
    </row>
    <row r="41" spans="1:15" s="115" customFormat="1" ht="24" customHeight="1">
      <c r="A41" s="130"/>
      <c r="B41" s="131" t="s">
        <v>416</v>
      </c>
      <c r="C41" s="132" t="s">
        <v>1348</v>
      </c>
      <c r="D41" s="133" t="s">
        <v>1348</v>
      </c>
      <c r="E41" s="257" t="s">
        <v>1348</v>
      </c>
      <c r="F41" s="257" t="s">
        <v>1348</v>
      </c>
      <c r="G41" s="134"/>
      <c r="H41" s="134"/>
      <c r="I41" s="134"/>
      <c r="J41" s="251">
        <v>0</v>
      </c>
      <c r="K41" s="252"/>
      <c r="L41" s="252"/>
      <c r="M41" s="253"/>
      <c r="N41" s="251">
        <v>0</v>
      </c>
      <c r="O41" s="135"/>
    </row>
    <row r="42" spans="1:16" s="115" customFormat="1" ht="24" customHeight="1">
      <c r="A42" s="130"/>
      <c r="B42" s="131" t="s">
        <v>417</v>
      </c>
      <c r="C42" s="132" t="s">
        <v>1348</v>
      </c>
      <c r="D42" s="133" t="s">
        <v>1348</v>
      </c>
      <c r="E42" s="257" t="s">
        <v>1348</v>
      </c>
      <c r="F42" s="257" t="s">
        <v>1348</v>
      </c>
      <c r="G42" s="134"/>
      <c r="H42" s="134"/>
      <c r="I42" s="134"/>
      <c r="J42" s="251">
        <v>0</v>
      </c>
      <c r="K42" s="252"/>
      <c r="L42" s="252"/>
      <c r="M42" s="253"/>
      <c r="N42" s="251">
        <v>0</v>
      </c>
      <c r="O42" s="135"/>
      <c r="P42" s="116"/>
    </row>
    <row r="43" spans="1:15" s="115" customFormat="1" ht="24" customHeight="1">
      <c r="A43" s="130"/>
      <c r="B43" s="131" t="s">
        <v>418</v>
      </c>
      <c r="C43" s="132" t="s">
        <v>1348</v>
      </c>
      <c r="D43" s="133" t="s">
        <v>1348</v>
      </c>
      <c r="E43" s="257" t="s">
        <v>1348</v>
      </c>
      <c r="F43" s="257" t="s">
        <v>1348</v>
      </c>
      <c r="G43" s="134"/>
      <c r="H43" s="134"/>
      <c r="I43" s="134"/>
      <c r="J43" s="251">
        <v>0</v>
      </c>
      <c r="K43" s="252"/>
      <c r="L43" s="252"/>
      <c r="M43" s="253"/>
      <c r="N43" s="251">
        <v>0</v>
      </c>
      <c r="O43" s="135"/>
    </row>
    <row r="44" spans="1:15" s="115" customFormat="1" ht="24" customHeight="1">
      <c r="A44" s="130"/>
      <c r="B44" s="131" t="s">
        <v>419</v>
      </c>
      <c r="C44" s="132" t="s">
        <v>1348</v>
      </c>
      <c r="D44" s="133" t="s">
        <v>1348</v>
      </c>
      <c r="E44" s="257" t="s">
        <v>1348</v>
      </c>
      <c r="F44" s="257" t="s">
        <v>1348</v>
      </c>
      <c r="G44" s="134"/>
      <c r="H44" s="134"/>
      <c r="I44" s="134"/>
      <c r="J44" s="251">
        <v>0</v>
      </c>
      <c r="K44" s="252"/>
      <c r="L44" s="252"/>
      <c r="M44" s="253"/>
      <c r="N44" s="251">
        <v>0</v>
      </c>
      <c r="O44" s="135"/>
    </row>
    <row r="45" spans="1:15" s="115" customFormat="1" ht="24" customHeight="1">
      <c r="A45" s="130"/>
      <c r="B45" s="131" t="s">
        <v>420</v>
      </c>
      <c r="C45" s="132" t="s">
        <v>1348</v>
      </c>
      <c r="D45" s="133" t="s">
        <v>1348</v>
      </c>
      <c r="E45" s="257" t="s">
        <v>1348</v>
      </c>
      <c r="F45" s="257" t="s">
        <v>1348</v>
      </c>
      <c r="G45" s="134"/>
      <c r="H45" s="134"/>
      <c r="I45" s="134"/>
      <c r="J45" s="251">
        <v>0</v>
      </c>
      <c r="K45" s="252"/>
      <c r="L45" s="252"/>
      <c r="M45" s="253"/>
      <c r="N45" s="251">
        <v>0</v>
      </c>
      <c r="O45" s="135"/>
    </row>
    <row r="46" spans="1:15" s="115" customFormat="1" ht="24" customHeight="1">
      <c r="A46" s="130"/>
      <c r="B46" s="131" t="s">
        <v>421</v>
      </c>
      <c r="C46" s="132" t="s">
        <v>1348</v>
      </c>
      <c r="D46" s="133" t="s">
        <v>1348</v>
      </c>
      <c r="E46" s="257" t="s">
        <v>1348</v>
      </c>
      <c r="F46" s="257" t="s">
        <v>1348</v>
      </c>
      <c r="G46" s="134"/>
      <c r="H46" s="134"/>
      <c r="I46" s="134"/>
      <c r="J46" s="251">
        <v>0</v>
      </c>
      <c r="K46" s="252"/>
      <c r="L46" s="252"/>
      <c r="M46" s="253"/>
      <c r="N46" s="251">
        <v>0</v>
      </c>
      <c r="O46" s="135"/>
    </row>
    <row r="47" spans="1:15" s="115" customFormat="1" ht="24" customHeight="1">
      <c r="A47" s="130"/>
      <c r="B47" s="131" t="s">
        <v>422</v>
      </c>
      <c r="C47" s="132" t="s">
        <v>1348</v>
      </c>
      <c r="D47" s="133" t="s">
        <v>1348</v>
      </c>
      <c r="E47" s="257" t="s">
        <v>1348</v>
      </c>
      <c r="F47" s="257" t="s">
        <v>1348</v>
      </c>
      <c r="G47" s="134"/>
      <c r="H47" s="134"/>
      <c r="I47" s="134"/>
      <c r="J47" s="251">
        <v>0</v>
      </c>
      <c r="K47" s="252"/>
      <c r="L47" s="252"/>
      <c r="M47" s="253"/>
      <c r="N47" s="251">
        <v>0</v>
      </c>
      <c r="O47" s="135"/>
    </row>
    <row r="48" spans="1:15" s="119" customFormat="1" ht="9" customHeight="1">
      <c r="A48" s="117"/>
      <c r="B48" s="117"/>
      <c r="C48" s="117"/>
      <c r="D48" s="118"/>
      <c r="E48" s="117"/>
      <c r="N48" s="120"/>
      <c r="O48" s="117"/>
    </row>
    <row r="49" spans="1:15" s="119" customFormat="1" ht="25.5" customHeight="1">
      <c r="A49" s="666" t="s">
        <v>4</v>
      </c>
      <c r="B49" s="666"/>
      <c r="C49" s="666"/>
      <c r="D49" s="666"/>
      <c r="E49" s="121" t="s">
        <v>0</v>
      </c>
      <c r="F49" s="121" t="s">
        <v>1</v>
      </c>
      <c r="G49" s="667" t="s">
        <v>2</v>
      </c>
      <c r="H49" s="667"/>
      <c r="I49" s="667"/>
      <c r="J49" s="667"/>
      <c r="K49" s="667"/>
      <c r="L49" s="667"/>
      <c r="M49" s="121"/>
      <c r="N49" s="667" t="s">
        <v>3</v>
      </c>
      <c r="O49" s="667"/>
    </row>
  </sheetData>
  <sheetProtection/>
  <mergeCells count="24">
    <mergeCell ref="N6:N7"/>
    <mergeCell ref="M5:O5"/>
    <mergeCell ref="A4:C4"/>
    <mergeCell ref="D4:E4"/>
    <mergeCell ref="D6:D7"/>
    <mergeCell ref="E6:E7"/>
    <mergeCell ref="F6:F7"/>
    <mergeCell ref="G6:M6"/>
    <mergeCell ref="A1:O1"/>
    <mergeCell ref="A2:O2"/>
    <mergeCell ref="A3:C3"/>
    <mergeCell ref="D3:E3"/>
    <mergeCell ref="G3:H3"/>
    <mergeCell ref="O6:O7"/>
    <mergeCell ref="I3:J3"/>
    <mergeCell ref="K3:O3"/>
    <mergeCell ref="B6:B7"/>
    <mergeCell ref="C6:C7"/>
    <mergeCell ref="A49:D49"/>
    <mergeCell ref="G49:L49"/>
    <mergeCell ref="N49:O49"/>
    <mergeCell ref="I4:J4"/>
    <mergeCell ref="K4:O4"/>
    <mergeCell ref="A6:A7"/>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9" r:id="rId2"/>
  <ignoredErrors>
    <ignoredError sqref="D3:D4 G3 K3:K4 M5" unlockedFormula="1"/>
  </ignoredErrors>
  <drawing r:id="rId1"/>
</worksheet>
</file>

<file path=xl/worksheets/sheet13.xml><?xml version="1.0" encoding="utf-8"?>
<worksheet xmlns="http://schemas.openxmlformats.org/spreadsheetml/2006/main" xmlns:r="http://schemas.openxmlformats.org/officeDocument/2006/relationships">
  <sheetPr>
    <tabColor rgb="FFFFFF00"/>
  </sheetPr>
  <dimension ref="A1:Q71"/>
  <sheetViews>
    <sheetView view="pageBreakPreview" zoomScale="106" zoomScaleSheetLayoutView="106" zoomScalePageLayoutView="0" workbookViewId="0" topLeftCell="B1">
      <selection activeCell="F9" sqref="F9"/>
    </sheetView>
  </sheetViews>
  <sheetFormatPr defaultColWidth="9.140625" defaultRowHeight="12.75"/>
  <cols>
    <col min="1" max="2" width="4.8515625" style="34" customWidth="1"/>
    <col min="3" max="3" width="14.28125" style="22" customWidth="1"/>
    <col min="4" max="4" width="25.140625" style="64" bestFit="1" customWidth="1"/>
    <col min="5" max="5" width="17.140625" style="64" customWidth="1"/>
    <col min="6" max="6" width="9.28125" style="235" customWidth="1"/>
    <col min="7" max="7" width="7.57421875" style="35" customWidth="1"/>
    <col min="8" max="8" width="2.140625" style="22" customWidth="1"/>
    <col min="9" max="9" width="4.421875" style="34" customWidth="1"/>
    <col min="10" max="10" width="11.28125" style="34" hidden="1" customWidth="1"/>
    <col min="11" max="11" width="6.57421875" style="34" customWidth="1"/>
    <col min="12" max="12" width="12.28125" style="36" customWidth="1"/>
    <col min="13" max="13" width="23.7109375" style="68" customWidth="1"/>
    <col min="14" max="14" width="14.7109375" style="68" customWidth="1"/>
    <col min="15" max="15" width="9.57421875" style="235" customWidth="1"/>
    <col min="16" max="16" width="7.7109375" style="22" customWidth="1"/>
    <col min="17" max="17" width="5.7109375" style="22" customWidth="1"/>
    <col min="18" max="16384" width="9.140625" style="22" customWidth="1"/>
  </cols>
  <sheetData>
    <row r="1" spans="1:16" s="10" customFormat="1" ht="39" customHeight="1">
      <c r="A1" s="638" t="str">
        <f>('YARIŞMA BİLGİLERİ'!A2)</f>
        <v>Türkiye Atletizm Federasyonu
İstanbul Atletizm İl Temsilciliği</v>
      </c>
      <c r="B1" s="638"/>
      <c r="C1" s="638"/>
      <c r="D1" s="638"/>
      <c r="E1" s="638"/>
      <c r="F1" s="638"/>
      <c r="G1" s="638"/>
      <c r="H1" s="638"/>
      <c r="I1" s="638"/>
      <c r="J1" s="638"/>
      <c r="K1" s="638"/>
      <c r="L1" s="638"/>
      <c r="M1" s="638"/>
      <c r="N1" s="638"/>
      <c r="O1" s="638"/>
      <c r="P1" s="638"/>
    </row>
    <row r="2" spans="1:16" s="10" customFormat="1" ht="24.75" customHeight="1">
      <c r="A2" s="660" t="str">
        <f>'YARIŞMA BİLGİLERİ'!F19</f>
        <v>Türkiye Yıldızlar Salon Şampiyonası</v>
      </c>
      <c r="B2" s="660"/>
      <c r="C2" s="660"/>
      <c r="D2" s="660"/>
      <c r="E2" s="660"/>
      <c r="F2" s="660"/>
      <c r="G2" s="660"/>
      <c r="H2" s="660"/>
      <c r="I2" s="660"/>
      <c r="J2" s="660"/>
      <c r="K2" s="660"/>
      <c r="L2" s="660"/>
      <c r="M2" s="660"/>
      <c r="N2" s="660"/>
      <c r="O2" s="660"/>
      <c r="P2" s="660"/>
    </row>
    <row r="3" spans="1:16" s="13" customFormat="1" ht="21" customHeight="1">
      <c r="A3" s="640" t="s">
        <v>341</v>
      </c>
      <c r="B3" s="640"/>
      <c r="C3" s="640"/>
      <c r="D3" s="642" t="str">
        <f>'YARIŞMA PROGRAMI'!C13</f>
        <v>400 Metre</v>
      </c>
      <c r="E3" s="642"/>
      <c r="F3" s="661" t="s">
        <v>60</v>
      </c>
      <c r="G3" s="661"/>
      <c r="H3" s="11" t="s">
        <v>264</v>
      </c>
      <c r="I3" s="630" t="str">
        <f>'YARIŞMA PROGRAMI'!D13</f>
        <v>62.54 / 62.4</v>
      </c>
      <c r="J3" s="630"/>
      <c r="K3" s="630"/>
      <c r="L3" s="630"/>
      <c r="M3" s="108" t="s">
        <v>265</v>
      </c>
      <c r="N3" s="635" t="str">
        <f>('YARIŞMA PROGRAMI'!E13)</f>
        <v>Özge Gürler 56.58</v>
      </c>
      <c r="O3" s="635"/>
      <c r="P3" s="635"/>
    </row>
    <row r="4" spans="1:16" s="13" customFormat="1" ht="17.25" customHeight="1">
      <c r="A4" s="632" t="s">
        <v>269</v>
      </c>
      <c r="B4" s="632"/>
      <c r="C4" s="632"/>
      <c r="D4" s="641" t="str">
        <f>'YARIŞMA BİLGİLERİ'!F21</f>
        <v>Yıldız Kızlar</v>
      </c>
      <c r="E4" s="641"/>
      <c r="F4" s="236"/>
      <c r="G4" s="41"/>
      <c r="H4" s="41"/>
      <c r="I4" s="41"/>
      <c r="J4" s="41"/>
      <c r="K4" s="41"/>
      <c r="L4" s="42"/>
      <c r="M4" s="109" t="s">
        <v>5</v>
      </c>
      <c r="N4" s="636" t="str">
        <f>'YARIŞMA PROGRAMI'!B13</f>
        <v>19 Ocak 2013 - 15.40</v>
      </c>
      <c r="O4" s="636"/>
      <c r="P4" s="636"/>
    </row>
    <row r="5" spans="1:16" s="10" customFormat="1" ht="13.5" customHeight="1">
      <c r="A5" s="14"/>
      <c r="B5" s="14"/>
      <c r="C5" s="15"/>
      <c r="D5" s="16"/>
      <c r="E5" s="17"/>
      <c r="F5" s="237"/>
      <c r="G5" s="17"/>
      <c r="H5" s="17"/>
      <c r="I5" s="14"/>
      <c r="J5" s="14"/>
      <c r="K5" s="14"/>
      <c r="L5" s="18"/>
      <c r="M5" s="19"/>
      <c r="N5" s="694">
        <f ca="1">NOW()</f>
        <v>41295.53256354167</v>
      </c>
      <c r="O5" s="694"/>
      <c r="P5" s="694"/>
    </row>
    <row r="6" spans="1:16" s="20" customFormat="1" ht="18.75" customHeight="1">
      <c r="A6" s="643" t="s">
        <v>11</v>
      </c>
      <c r="B6" s="644" t="s">
        <v>262</v>
      </c>
      <c r="C6" s="646" t="s">
        <v>287</v>
      </c>
      <c r="D6" s="629" t="s">
        <v>13</v>
      </c>
      <c r="E6" s="629" t="s">
        <v>58</v>
      </c>
      <c r="F6" s="701" t="s">
        <v>14</v>
      </c>
      <c r="G6" s="633" t="s">
        <v>29</v>
      </c>
      <c r="I6" s="626" t="s">
        <v>16</v>
      </c>
      <c r="J6" s="627"/>
      <c r="K6" s="627"/>
      <c r="L6" s="627"/>
      <c r="M6" s="627"/>
      <c r="N6" s="627"/>
      <c r="O6" s="627"/>
      <c r="P6" s="628"/>
    </row>
    <row r="7" spans="1:16" ht="26.25" customHeight="1">
      <c r="A7" s="643"/>
      <c r="B7" s="645"/>
      <c r="C7" s="646"/>
      <c r="D7" s="629"/>
      <c r="E7" s="629"/>
      <c r="F7" s="701"/>
      <c r="G7" s="634"/>
      <c r="H7" s="21"/>
      <c r="I7" s="60" t="s">
        <v>11</v>
      </c>
      <c r="J7" s="60" t="s">
        <v>263</v>
      </c>
      <c r="K7" s="60" t="s">
        <v>262</v>
      </c>
      <c r="L7" s="168" t="s">
        <v>12</v>
      </c>
      <c r="M7" s="169" t="s">
        <v>13</v>
      </c>
      <c r="N7" s="169" t="s">
        <v>58</v>
      </c>
      <c r="O7" s="231" t="s">
        <v>14</v>
      </c>
      <c r="P7" s="60" t="s">
        <v>29</v>
      </c>
    </row>
    <row r="8" spans="1:16" s="20" customFormat="1" ht="18.75" customHeight="1">
      <c r="A8" s="23">
        <v>1</v>
      </c>
      <c r="B8" s="94">
        <v>35</v>
      </c>
      <c r="C8" s="166">
        <v>35552</v>
      </c>
      <c r="D8" s="223" t="s">
        <v>847</v>
      </c>
      <c r="E8" s="224" t="s">
        <v>846</v>
      </c>
      <c r="F8" s="391">
        <v>5874</v>
      </c>
      <c r="G8" s="95">
        <v>1</v>
      </c>
      <c r="H8" s="28"/>
      <c r="I8" s="29">
        <v>1</v>
      </c>
      <c r="J8" s="30" t="s">
        <v>63</v>
      </c>
      <c r="K8" s="31">
        <v>113</v>
      </c>
      <c r="L8" s="32">
        <v>36618</v>
      </c>
      <c r="M8" s="61" t="s">
        <v>934</v>
      </c>
      <c r="N8" s="61" t="s">
        <v>273</v>
      </c>
      <c r="O8" s="232">
        <v>11374</v>
      </c>
      <c r="P8" s="31">
        <v>2</v>
      </c>
    </row>
    <row r="9" spans="1:16" s="20" customFormat="1" ht="18.75" customHeight="1">
      <c r="A9" s="23">
        <v>2</v>
      </c>
      <c r="B9" s="94">
        <v>172</v>
      </c>
      <c r="C9" s="166">
        <v>35195</v>
      </c>
      <c r="D9" s="223" t="s">
        <v>998</v>
      </c>
      <c r="E9" s="224" t="s">
        <v>997</v>
      </c>
      <c r="F9" s="238">
        <v>10006</v>
      </c>
      <c r="G9" s="95">
        <v>3</v>
      </c>
      <c r="H9" s="28"/>
      <c r="I9" s="29">
        <v>2</v>
      </c>
      <c r="J9" s="30" t="s">
        <v>65</v>
      </c>
      <c r="K9" s="31">
        <v>197</v>
      </c>
      <c r="L9" s="32">
        <v>36595</v>
      </c>
      <c r="M9" s="61" t="s">
        <v>1027</v>
      </c>
      <c r="N9" s="61" t="s">
        <v>1026</v>
      </c>
      <c r="O9" s="232">
        <v>11118</v>
      </c>
      <c r="P9" s="31">
        <v>1</v>
      </c>
    </row>
    <row r="10" spans="1:16" s="20" customFormat="1" ht="18.75" customHeight="1">
      <c r="A10" s="23">
        <v>3</v>
      </c>
      <c r="B10" s="94">
        <v>127</v>
      </c>
      <c r="C10" s="166">
        <v>35360</v>
      </c>
      <c r="D10" s="223" t="s">
        <v>949</v>
      </c>
      <c r="E10" s="224" t="s">
        <v>947</v>
      </c>
      <c r="F10" s="238">
        <v>10050</v>
      </c>
      <c r="G10" s="95">
        <v>1</v>
      </c>
      <c r="H10" s="28"/>
      <c r="I10" s="29">
        <v>3</v>
      </c>
      <c r="J10" s="30" t="s">
        <v>66</v>
      </c>
      <c r="K10" s="31">
        <v>109</v>
      </c>
      <c r="L10" s="32">
        <v>36460</v>
      </c>
      <c r="M10" s="61" t="s">
        <v>930</v>
      </c>
      <c r="N10" s="61" t="s">
        <v>273</v>
      </c>
      <c r="O10" s="232">
        <v>12314</v>
      </c>
      <c r="P10" s="31">
        <v>5</v>
      </c>
    </row>
    <row r="11" spans="1:16" s="20" customFormat="1" ht="18.75" customHeight="1">
      <c r="A11" s="23">
        <v>4</v>
      </c>
      <c r="B11" s="94">
        <v>175</v>
      </c>
      <c r="C11" s="166">
        <v>35471</v>
      </c>
      <c r="D11" s="223" t="s">
        <v>1001</v>
      </c>
      <c r="E11" s="224" t="s">
        <v>1002</v>
      </c>
      <c r="F11" s="238">
        <v>10074</v>
      </c>
      <c r="G11" s="95">
        <v>1</v>
      </c>
      <c r="H11" s="28"/>
      <c r="I11" s="29">
        <v>4</v>
      </c>
      <c r="J11" s="30" t="s">
        <v>67</v>
      </c>
      <c r="K11" s="31">
        <v>110</v>
      </c>
      <c r="L11" s="32">
        <v>36419</v>
      </c>
      <c r="M11" s="61" t="s">
        <v>931</v>
      </c>
      <c r="N11" s="61" t="s">
        <v>273</v>
      </c>
      <c r="O11" s="232" t="s">
        <v>1333</v>
      </c>
      <c r="P11" s="31" t="s">
        <v>572</v>
      </c>
    </row>
    <row r="12" spans="1:16" s="20" customFormat="1" ht="18.75" customHeight="1">
      <c r="A12" s="23">
        <v>5</v>
      </c>
      <c r="B12" s="94">
        <v>91</v>
      </c>
      <c r="C12" s="166">
        <v>35657</v>
      </c>
      <c r="D12" s="223" t="s">
        <v>912</v>
      </c>
      <c r="E12" s="224" t="s">
        <v>273</v>
      </c>
      <c r="F12" s="238">
        <v>10084</v>
      </c>
      <c r="G12" s="95">
        <v>4</v>
      </c>
      <c r="H12" s="28"/>
      <c r="I12" s="29">
        <v>5</v>
      </c>
      <c r="J12" s="30" t="s">
        <v>68</v>
      </c>
      <c r="K12" s="31">
        <v>112</v>
      </c>
      <c r="L12" s="32">
        <v>36390</v>
      </c>
      <c r="M12" s="61" t="s">
        <v>933</v>
      </c>
      <c r="N12" s="61" t="s">
        <v>273</v>
      </c>
      <c r="O12" s="232">
        <v>11735</v>
      </c>
      <c r="P12" s="31">
        <v>3</v>
      </c>
    </row>
    <row r="13" spans="1:16" s="20" customFormat="1" ht="18.75" customHeight="1">
      <c r="A13" s="23">
        <v>6</v>
      </c>
      <c r="B13" s="94">
        <v>36</v>
      </c>
      <c r="C13" s="166">
        <v>35122</v>
      </c>
      <c r="D13" s="223" t="s">
        <v>848</v>
      </c>
      <c r="E13" s="224" t="s">
        <v>846</v>
      </c>
      <c r="F13" s="238">
        <v>10104</v>
      </c>
      <c r="G13" s="95">
        <v>2</v>
      </c>
      <c r="H13" s="28"/>
      <c r="I13" s="29">
        <v>6</v>
      </c>
      <c r="J13" s="30" t="s">
        <v>69</v>
      </c>
      <c r="K13" s="31">
        <v>108</v>
      </c>
      <c r="L13" s="32">
        <v>36341</v>
      </c>
      <c r="M13" s="61" t="s">
        <v>929</v>
      </c>
      <c r="N13" s="61" t="s">
        <v>273</v>
      </c>
      <c r="O13" s="232">
        <v>11973</v>
      </c>
      <c r="P13" s="31">
        <v>4</v>
      </c>
    </row>
    <row r="14" spans="1:16" s="20" customFormat="1" ht="18.75" customHeight="1">
      <c r="A14" s="23">
        <v>7</v>
      </c>
      <c r="B14" s="94">
        <v>81</v>
      </c>
      <c r="C14" s="166">
        <v>35449</v>
      </c>
      <c r="D14" s="223" t="s">
        <v>902</v>
      </c>
      <c r="E14" s="224" t="s">
        <v>901</v>
      </c>
      <c r="F14" s="238">
        <v>10110</v>
      </c>
      <c r="G14" s="95">
        <v>2</v>
      </c>
      <c r="H14" s="28"/>
      <c r="I14" s="626" t="s">
        <v>17</v>
      </c>
      <c r="J14" s="627"/>
      <c r="K14" s="627"/>
      <c r="L14" s="627"/>
      <c r="M14" s="627"/>
      <c r="N14" s="627"/>
      <c r="O14" s="627"/>
      <c r="P14" s="628"/>
    </row>
    <row r="15" spans="1:16" s="20" customFormat="1" ht="24.75" customHeight="1">
      <c r="A15" s="23">
        <v>8</v>
      </c>
      <c r="B15" s="94">
        <v>155</v>
      </c>
      <c r="C15" s="166">
        <v>35765</v>
      </c>
      <c r="D15" s="223" t="s">
        <v>979</v>
      </c>
      <c r="E15" s="224" t="s">
        <v>978</v>
      </c>
      <c r="F15" s="238">
        <v>10119</v>
      </c>
      <c r="G15" s="95">
        <v>3</v>
      </c>
      <c r="H15" s="28"/>
      <c r="I15" s="60" t="s">
        <v>11</v>
      </c>
      <c r="J15" s="60" t="s">
        <v>263</v>
      </c>
      <c r="K15" s="60" t="s">
        <v>262</v>
      </c>
      <c r="L15" s="168" t="s">
        <v>12</v>
      </c>
      <c r="M15" s="169" t="s">
        <v>13</v>
      </c>
      <c r="N15" s="169" t="s">
        <v>58</v>
      </c>
      <c r="O15" s="231" t="s">
        <v>14</v>
      </c>
      <c r="P15" s="60" t="s">
        <v>29</v>
      </c>
    </row>
    <row r="16" spans="1:16" s="20" customFormat="1" ht="18.75" customHeight="1">
      <c r="A16" s="23">
        <v>9</v>
      </c>
      <c r="B16" s="94">
        <v>52</v>
      </c>
      <c r="C16" s="166">
        <v>35376</v>
      </c>
      <c r="D16" s="223" t="s">
        <v>863</v>
      </c>
      <c r="E16" s="224" t="s">
        <v>846</v>
      </c>
      <c r="F16" s="238">
        <v>10161</v>
      </c>
      <c r="G16" s="95">
        <v>1</v>
      </c>
      <c r="H16" s="28"/>
      <c r="I16" s="29">
        <v>1</v>
      </c>
      <c r="J16" s="30" t="s">
        <v>70</v>
      </c>
      <c r="K16" s="31">
        <v>198</v>
      </c>
      <c r="L16" s="32">
        <v>36241</v>
      </c>
      <c r="M16" s="61" t="s">
        <v>1028</v>
      </c>
      <c r="N16" s="61" t="s">
        <v>1026</v>
      </c>
      <c r="O16" s="232">
        <v>12036</v>
      </c>
      <c r="P16" s="31">
        <v>5</v>
      </c>
    </row>
    <row r="17" spans="1:16" s="20" customFormat="1" ht="18.75" customHeight="1">
      <c r="A17" s="23">
        <v>10</v>
      </c>
      <c r="B17" s="94">
        <v>45</v>
      </c>
      <c r="C17" s="166">
        <v>35810</v>
      </c>
      <c r="D17" s="223" t="s">
        <v>856</v>
      </c>
      <c r="E17" s="224" t="s">
        <v>846</v>
      </c>
      <c r="F17" s="238">
        <v>10181</v>
      </c>
      <c r="G17" s="95">
        <v>3</v>
      </c>
      <c r="H17" s="28"/>
      <c r="I17" s="29">
        <v>2</v>
      </c>
      <c r="J17" s="30" t="s">
        <v>64</v>
      </c>
      <c r="K17" s="31">
        <v>107</v>
      </c>
      <c r="L17" s="32">
        <v>36080</v>
      </c>
      <c r="M17" s="61" t="s">
        <v>928</v>
      </c>
      <c r="N17" s="61" t="s">
        <v>273</v>
      </c>
      <c r="O17" s="232">
        <v>10787</v>
      </c>
      <c r="P17" s="31">
        <v>1</v>
      </c>
    </row>
    <row r="18" spans="1:16" s="20" customFormat="1" ht="18.75" customHeight="1">
      <c r="A18" s="23">
        <v>11</v>
      </c>
      <c r="B18" s="94">
        <v>44</v>
      </c>
      <c r="C18" s="166">
        <v>35158</v>
      </c>
      <c r="D18" s="223" t="s">
        <v>855</v>
      </c>
      <c r="E18" s="224" t="s">
        <v>846</v>
      </c>
      <c r="F18" s="238">
        <v>10190</v>
      </c>
      <c r="G18" s="95">
        <v>4</v>
      </c>
      <c r="H18" s="28"/>
      <c r="I18" s="29">
        <v>3</v>
      </c>
      <c r="J18" s="30" t="s">
        <v>71</v>
      </c>
      <c r="K18" s="31">
        <v>106</v>
      </c>
      <c r="L18" s="32">
        <v>35957</v>
      </c>
      <c r="M18" s="61" t="s">
        <v>927</v>
      </c>
      <c r="N18" s="61" t="s">
        <v>273</v>
      </c>
      <c r="O18" s="232">
        <v>11356</v>
      </c>
      <c r="P18" s="31">
        <v>4</v>
      </c>
    </row>
    <row r="19" spans="1:16" s="20" customFormat="1" ht="18.75" customHeight="1">
      <c r="A19" s="23">
        <v>12</v>
      </c>
      <c r="B19" s="94">
        <v>147</v>
      </c>
      <c r="C19" s="166">
        <v>36071</v>
      </c>
      <c r="D19" s="223" t="s">
        <v>969</v>
      </c>
      <c r="E19" s="224" t="s">
        <v>967</v>
      </c>
      <c r="F19" s="238">
        <v>10194</v>
      </c>
      <c r="G19" s="95">
        <v>4</v>
      </c>
      <c r="H19" s="28"/>
      <c r="I19" s="29">
        <v>4</v>
      </c>
      <c r="J19" s="30" t="s">
        <v>72</v>
      </c>
      <c r="K19" s="31">
        <v>157</v>
      </c>
      <c r="L19" s="32">
        <v>35774</v>
      </c>
      <c r="M19" s="61" t="s">
        <v>981</v>
      </c>
      <c r="N19" s="61" t="s">
        <v>978</v>
      </c>
      <c r="O19" s="232">
        <v>11078</v>
      </c>
      <c r="P19" s="31">
        <v>3</v>
      </c>
    </row>
    <row r="20" spans="1:16" s="20" customFormat="1" ht="18.75" customHeight="1">
      <c r="A20" s="23">
        <v>13</v>
      </c>
      <c r="B20" s="94">
        <v>137</v>
      </c>
      <c r="C20" s="166">
        <v>35254</v>
      </c>
      <c r="D20" s="223" t="s">
        <v>958</v>
      </c>
      <c r="E20" s="224" t="s">
        <v>947</v>
      </c>
      <c r="F20" s="238">
        <v>10235</v>
      </c>
      <c r="G20" s="95">
        <v>5</v>
      </c>
      <c r="H20" s="28"/>
      <c r="I20" s="29">
        <v>5</v>
      </c>
      <c r="J20" s="30" t="s">
        <v>73</v>
      </c>
      <c r="K20" s="31">
        <v>114</v>
      </c>
      <c r="L20" s="32">
        <v>35702</v>
      </c>
      <c r="M20" s="61" t="s">
        <v>935</v>
      </c>
      <c r="N20" s="61" t="s">
        <v>273</v>
      </c>
      <c r="O20" s="232" t="s">
        <v>1336</v>
      </c>
      <c r="P20" s="31" t="s">
        <v>572</v>
      </c>
    </row>
    <row r="21" spans="1:16" s="20" customFormat="1" ht="18.75" customHeight="1" thickBot="1">
      <c r="A21" s="380">
        <v>14</v>
      </c>
      <c r="B21" s="398">
        <v>145</v>
      </c>
      <c r="C21" s="399">
        <v>35800</v>
      </c>
      <c r="D21" s="400" t="s">
        <v>966</v>
      </c>
      <c r="E21" s="401" t="s">
        <v>967</v>
      </c>
      <c r="F21" s="402">
        <v>10247</v>
      </c>
      <c r="G21" s="403">
        <v>5</v>
      </c>
      <c r="H21" s="28"/>
      <c r="I21" s="29">
        <v>6</v>
      </c>
      <c r="J21" s="30" t="s">
        <v>74</v>
      </c>
      <c r="K21" s="31">
        <v>105</v>
      </c>
      <c r="L21" s="32">
        <v>35528</v>
      </c>
      <c r="M21" s="61" t="s">
        <v>926</v>
      </c>
      <c r="N21" s="61" t="s">
        <v>273</v>
      </c>
      <c r="O21" s="232">
        <v>10929</v>
      </c>
      <c r="P21" s="31">
        <v>2</v>
      </c>
    </row>
    <row r="22" spans="1:16" s="20" customFormat="1" ht="18.75" customHeight="1">
      <c r="A22" s="334">
        <v>15</v>
      </c>
      <c r="B22" s="392">
        <v>100</v>
      </c>
      <c r="C22" s="393">
        <v>35065</v>
      </c>
      <c r="D22" s="394" t="s">
        <v>921</v>
      </c>
      <c r="E22" s="395" t="s">
        <v>273</v>
      </c>
      <c r="F22" s="396">
        <v>10256</v>
      </c>
      <c r="G22" s="397">
        <v>2</v>
      </c>
      <c r="H22" s="28"/>
      <c r="I22" s="626" t="s">
        <v>18</v>
      </c>
      <c r="J22" s="627"/>
      <c r="K22" s="627"/>
      <c r="L22" s="627"/>
      <c r="M22" s="627"/>
      <c r="N22" s="627"/>
      <c r="O22" s="627"/>
      <c r="P22" s="628"/>
    </row>
    <row r="23" spans="1:16" s="20" customFormat="1" ht="26.25" customHeight="1">
      <c r="A23" s="23">
        <v>16</v>
      </c>
      <c r="B23" s="94">
        <v>26</v>
      </c>
      <c r="C23" s="166">
        <v>35423</v>
      </c>
      <c r="D23" s="223" t="s">
        <v>835</v>
      </c>
      <c r="E23" s="224" t="s">
        <v>829</v>
      </c>
      <c r="F23" s="238">
        <v>10278</v>
      </c>
      <c r="G23" s="95">
        <v>6</v>
      </c>
      <c r="H23" s="28"/>
      <c r="I23" s="60" t="s">
        <v>11</v>
      </c>
      <c r="J23" s="60" t="s">
        <v>263</v>
      </c>
      <c r="K23" s="60" t="s">
        <v>262</v>
      </c>
      <c r="L23" s="168" t="s">
        <v>12</v>
      </c>
      <c r="M23" s="169" t="s">
        <v>13</v>
      </c>
      <c r="N23" s="169" t="s">
        <v>58</v>
      </c>
      <c r="O23" s="231" t="s">
        <v>14</v>
      </c>
      <c r="P23" s="60" t="s">
        <v>29</v>
      </c>
    </row>
    <row r="24" spans="1:16" s="20" customFormat="1" ht="18.75" customHeight="1">
      <c r="A24" s="23">
        <v>17</v>
      </c>
      <c r="B24" s="94">
        <v>131</v>
      </c>
      <c r="C24" s="166">
        <v>35697</v>
      </c>
      <c r="D24" s="223" t="s">
        <v>953</v>
      </c>
      <c r="E24" s="224" t="s">
        <v>947</v>
      </c>
      <c r="F24" s="238">
        <v>10292</v>
      </c>
      <c r="G24" s="95">
        <v>2</v>
      </c>
      <c r="H24" s="28"/>
      <c r="I24" s="29">
        <v>1</v>
      </c>
      <c r="J24" s="30" t="s">
        <v>75</v>
      </c>
      <c r="K24" s="31">
        <v>511</v>
      </c>
      <c r="L24" s="32">
        <v>35431</v>
      </c>
      <c r="M24" s="61" t="s">
        <v>1329</v>
      </c>
      <c r="N24" s="61" t="s">
        <v>1330</v>
      </c>
      <c r="O24" s="232">
        <v>10417</v>
      </c>
      <c r="P24" s="31">
        <v>3</v>
      </c>
    </row>
    <row r="25" spans="1:16" s="20" customFormat="1" ht="18.75" customHeight="1">
      <c r="A25" s="23">
        <v>18</v>
      </c>
      <c r="B25" s="94">
        <v>511</v>
      </c>
      <c r="C25" s="166">
        <v>35431</v>
      </c>
      <c r="D25" s="223" t="s">
        <v>1329</v>
      </c>
      <c r="E25" s="224" t="s">
        <v>1330</v>
      </c>
      <c r="F25" s="238">
        <v>10417</v>
      </c>
      <c r="G25" s="95">
        <v>3</v>
      </c>
      <c r="H25" s="28"/>
      <c r="I25" s="29">
        <v>2</v>
      </c>
      <c r="J25" s="30" t="s">
        <v>76</v>
      </c>
      <c r="K25" s="31">
        <v>103</v>
      </c>
      <c r="L25" s="32">
        <v>35258</v>
      </c>
      <c r="M25" s="61" t="s">
        <v>924</v>
      </c>
      <c r="N25" s="61" t="s">
        <v>273</v>
      </c>
      <c r="O25" s="232">
        <v>11724</v>
      </c>
      <c r="P25" s="31">
        <v>6</v>
      </c>
    </row>
    <row r="26" spans="1:16" s="20" customFormat="1" ht="18.75" customHeight="1">
      <c r="A26" s="23">
        <v>19</v>
      </c>
      <c r="B26" s="94">
        <v>143</v>
      </c>
      <c r="C26" s="166">
        <v>35791</v>
      </c>
      <c r="D26" s="223" t="s">
        <v>964</v>
      </c>
      <c r="E26" s="224" t="s">
        <v>947</v>
      </c>
      <c r="F26" s="238">
        <v>10432</v>
      </c>
      <c r="G26" s="95">
        <v>3</v>
      </c>
      <c r="H26" s="28"/>
      <c r="I26" s="29">
        <v>3</v>
      </c>
      <c r="J26" s="30" t="s">
        <v>77</v>
      </c>
      <c r="K26" s="31">
        <v>102</v>
      </c>
      <c r="L26" s="32">
        <v>35220</v>
      </c>
      <c r="M26" s="61" t="s">
        <v>923</v>
      </c>
      <c r="N26" s="61" t="s">
        <v>273</v>
      </c>
      <c r="O26" s="232">
        <v>11058</v>
      </c>
      <c r="P26" s="31">
        <v>4</v>
      </c>
    </row>
    <row r="27" spans="1:16" s="20" customFormat="1" ht="18.75" customHeight="1">
      <c r="A27" s="23">
        <v>20</v>
      </c>
      <c r="B27" s="94">
        <v>72</v>
      </c>
      <c r="C27" s="166" t="s">
        <v>889</v>
      </c>
      <c r="D27" s="223" t="s">
        <v>890</v>
      </c>
      <c r="E27" s="224" t="s">
        <v>891</v>
      </c>
      <c r="F27" s="238">
        <v>10443</v>
      </c>
      <c r="G27" s="95">
        <v>4</v>
      </c>
      <c r="H27" s="28"/>
      <c r="I27" s="29">
        <v>4</v>
      </c>
      <c r="J27" s="30" t="s">
        <v>78</v>
      </c>
      <c r="K27" s="31">
        <v>100</v>
      </c>
      <c r="L27" s="32">
        <v>35065</v>
      </c>
      <c r="M27" s="61" t="s">
        <v>921</v>
      </c>
      <c r="N27" s="61" t="s">
        <v>273</v>
      </c>
      <c r="O27" s="232">
        <v>10256</v>
      </c>
      <c r="P27" s="31">
        <v>2</v>
      </c>
    </row>
    <row r="28" spans="1:16" s="20" customFormat="1" ht="18.75" customHeight="1">
      <c r="A28" s="23">
        <v>21</v>
      </c>
      <c r="B28" s="94">
        <v>37</v>
      </c>
      <c r="C28" s="166">
        <v>35240</v>
      </c>
      <c r="D28" s="223" t="s">
        <v>849</v>
      </c>
      <c r="E28" s="224" t="s">
        <v>846</v>
      </c>
      <c r="F28" s="238">
        <v>10515</v>
      </c>
      <c r="G28" s="95">
        <v>1</v>
      </c>
      <c r="H28" s="28"/>
      <c r="I28" s="29">
        <v>5</v>
      </c>
      <c r="J28" s="30" t="s">
        <v>79</v>
      </c>
      <c r="K28" s="31">
        <v>63</v>
      </c>
      <c r="L28" s="32">
        <v>36526</v>
      </c>
      <c r="M28" s="61" t="s">
        <v>877</v>
      </c>
      <c r="N28" s="61" t="s">
        <v>874</v>
      </c>
      <c r="O28" s="232">
        <v>11181</v>
      </c>
      <c r="P28" s="31">
        <v>5</v>
      </c>
    </row>
    <row r="29" spans="1:16" s="20" customFormat="1" ht="18.75" customHeight="1">
      <c r="A29" s="23">
        <v>22</v>
      </c>
      <c r="B29" s="94">
        <v>94</v>
      </c>
      <c r="C29" s="166">
        <v>36192</v>
      </c>
      <c r="D29" s="223" t="s">
        <v>915</v>
      </c>
      <c r="E29" s="224" t="s">
        <v>273</v>
      </c>
      <c r="F29" s="238">
        <v>10527</v>
      </c>
      <c r="G29" s="95">
        <v>2</v>
      </c>
      <c r="H29" s="28"/>
      <c r="I29" s="29">
        <v>6</v>
      </c>
      <c r="J29" s="30" t="s">
        <v>80</v>
      </c>
      <c r="K29" s="31">
        <v>175</v>
      </c>
      <c r="L29" s="32">
        <v>35471</v>
      </c>
      <c r="M29" s="61" t="s">
        <v>1001</v>
      </c>
      <c r="N29" s="61" t="s">
        <v>1002</v>
      </c>
      <c r="O29" s="232">
        <v>10074</v>
      </c>
      <c r="P29" s="31">
        <v>1</v>
      </c>
    </row>
    <row r="30" spans="1:16" s="20" customFormat="1" ht="18.75" customHeight="1">
      <c r="A30" s="23">
        <v>23</v>
      </c>
      <c r="B30" s="94">
        <v>25</v>
      </c>
      <c r="C30" s="166">
        <v>35383</v>
      </c>
      <c r="D30" s="223" t="s">
        <v>834</v>
      </c>
      <c r="E30" s="224" t="s">
        <v>829</v>
      </c>
      <c r="F30" s="238">
        <v>10561</v>
      </c>
      <c r="G30" s="95">
        <v>6</v>
      </c>
      <c r="H30" s="28"/>
      <c r="I30" s="626" t="s">
        <v>55</v>
      </c>
      <c r="J30" s="627"/>
      <c r="K30" s="627"/>
      <c r="L30" s="627"/>
      <c r="M30" s="627"/>
      <c r="N30" s="627"/>
      <c r="O30" s="627"/>
      <c r="P30" s="628"/>
    </row>
    <row r="31" spans="1:16" s="20" customFormat="1" ht="24" customHeight="1">
      <c r="A31" s="23">
        <v>24</v>
      </c>
      <c r="B31" s="94">
        <v>74</v>
      </c>
      <c r="C31" s="166">
        <v>36610</v>
      </c>
      <c r="D31" s="223" t="s">
        <v>893</v>
      </c>
      <c r="E31" s="224" t="s">
        <v>891</v>
      </c>
      <c r="F31" s="238">
        <v>10568</v>
      </c>
      <c r="G31" s="95">
        <v>3</v>
      </c>
      <c r="H31" s="28"/>
      <c r="I31" s="60" t="s">
        <v>11</v>
      </c>
      <c r="J31" s="60" t="s">
        <v>263</v>
      </c>
      <c r="K31" s="60" t="s">
        <v>262</v>
      </c>
      <c r="L31" s="168" t="s">
        <v>12</v>
      </c>
      <c r="M31" s="169" t="s">
        <v>13</v>
      </c>
      <c r="N31" s="169" t="s">
        <v>58</v>
      </c>
      <c r="O31" s="231" t="s">
        <v>14</v>
      </c>
      <c r="P31" s="60" t="s">
        <v>29</v>
      </c>
    </row>
    <row r="32" spans="1:16" s="20" customFormat="1" ht="18.75" customHeight="1">
      <c r="A32" s="23">
        <v>25</v>
      </c>
      <c r="B32" s="94">
        <v>107</v>
      </c>
      <c r="C32" s="166">
        <v>36080</v>
      </c>
      <c r="D32" s="223" t="s">
        <v>928</v>
      </c>
      <c r="E32" s="224" t="s">
        <v>273</v>
      </c>
      <c r="F32" s="238">
        <v>10787</v>
      </c>
      <c r="G32" s="95">
        <v>1</v>
      </c>
      <c r="H32" s="28"/>
      <c r="I32" s="29">
        <v>1</v>
      </c>
      <c r="J32" s="30" t="s">
        <v>81</v>
      </c>
      <c r="K32" s="31">
        <v>94</v>
      </c>
      <c r="L32" s="32">
        <v>36192</v>
      </c>
      <c r="M32" s="61" t="s">
        <v>915</v>
      </c>
      <c r="N32" s="61" t="s">
        <v>273</v>
      </c>
      <c r="O32" s="232">
        <v>10527</v>
      </c>
      <c r="P32" s="31">
        <v>2</v>
      </c>
    </row>
    <row r="33" spans="1:16" s="20" customFormat="1" ht="18.75" customHeight="1">
      <c r="A33" s="23">
        <v>26</v>
      </c>
      <c r="B33" s="94">
        <v>185</v>
      </c>
      <c r="C33" s="166">
        <v>35751</v>
      </c>
      <c r="D33" s="223" t="s">
        <v>1013</v>
      </c>
      <c r="E33" s="224" t="s">
        <v>1004</v>
      </c>
      <c r="F33" s="238">
        <v>10885</v>
      </c>
      <c r="G33" s="95">
        <v>4</v>
      </c>
      <c r="H33" s="28"/>
      <c r="I33" s="29">
        <v>2</v>
      </c>
      <c r="J33" s="30" t="s">
        <v>82</v>
      </c>
      <c r="K33" s="31">
        <v>69</v>
      </c>
      <c r="L33" s="32">
        <v>36130</v>
      </c>
      <c r="M33" s="61" t="s">
        <v>884</v>
      </c>
      <c r="N33" s="61" t="s">
        <v>879</v>
      </c>
      <c r="O33" s="232">
        <v>11453</v>
      </c>
      <c r="P33" s="31">
        <v>6</v>
      </c>
    </row>
    <row r="34" spans="1:16" s="20" customFormat="1" ht="18.75" customHeight="1">
      <c r="A34" s="23">
        <v>27</v>
      </c>
      <c r="B34" s="94">
        <v>105</v>
      </c>
      <c r="C34" s="166">
        <v>35528</v>
      </c>
      <c r="D34" s="223" t="s">
        <v>926</v>
      </c>
      <c r="E34" s="224" t="s">
        <v>273</v>
      </c>
      <c r="F34" s="238">
        <v>10929</v>
      </c>
      <c r="G34" s="95">
        <v>2</v>
      </c>
      <c r="H34" s="28"/>
      <c r="I34" s="29">
        <v>3</v>
      </c>
      <c r="J34" s="30" t="s">
        <v>83</v>
      </c>
      <c r="K34" s="31">
        <v>185</v>
      </c>
      <c r="L34" s="32">
        <v>35751</v>
      </c>
      <c r="M34" s="61" t="s">
        <v>1013</v>
      </c>
      <c r="N34" s="61" t="s">
        <v>1004</v>
      </c>
      <c r="O34" s="232">
        <v>10885</v>
      </c>
      <c r="P34" s="31">
        <v>4</v>
      </c>
    </row>
    <row r="35" spans="1:16" s="20" customFormat="1" ht="18.75" customHeight="1">
      <c r="A35" s="23">
        <v>28</v>
      </c>
      <c r="B35" s="94">
        <v>67</v>
      </c>
      <c r="C35" s="166">
        <v>35474</v>
      </c>
      <c r="D35" s="223" t="s">
        <v>882</v>
      </c>
      <c r="E35" s="224" t="s">
        <v>879</v>
      </c>
      <c r="F35" s="238">
        <v>10945</v>
      </c>
      <c r="G35" s="95">
        <v>5</v>
      </c>
      <c r="H35" s="28"/>
      <c r="I35" s="29">
        <v>4</v>
      </c>
      <c r="J35" s="30" t="s">
        <v>84</v>
      </c>
      <c r="K35" s="31">
        <v>75</v>
      </c>
      <c r="L35" s="32">
        <v>36759</v>
      </c>
      <c r="M35" s="61" t="s">
        <v>894</v>
      </c>
      <c r="N35" s="61" t="s">
        <v>891</v>
      </c>
      <c r="O35" s="232">
        <v>11001</v>
      </c>
      <c r="P35" s="31">
        <v>5</v>
      </c>
    </row>
    <row r="36" spans="1:16" s="20" customFormat="1" ht="18.75" customHeight="1">
      <c r="A36" s="23">
        <v>29</v>
      </c>
      <c r="B36" s="94">
        <v>75</v>
      </c>
      <c r="C36" s="166">
        <v>36759</v>
      </c>
      <c r="D36" s="223" t="s">
        <v>894</v>
      </c>
      <c r="E36" s="224" t="s">
        <v>891</v>
      </c>
      <c r="F36" s="238">
        <v>11001</v>
      </c>
      <c r="G36" s="95">
        <v>5</v>
      </c>
      <c r="H36" s="28"/>
      <c r="I36" s="29">
        <v>5</v>
      </c>
      <c r="J36" s="30" t="s">
        <v>85</v>
      </c>
      <c r="K36" s="31">
        <v>74</v>
      </c>
      <c r="L36" s="32">
        <v>36610</v>
      </c>
      <c r="M36" s="61" t="s">
        <v>893</v>
      </c>
      <c r="N36" s="61" t="s">
        <v>891</v>
      </c>
      <c r="O36" s="232">
        <v>10568</v>
      </c>
      <c r="P36" s="31">
        <v>3</v>
      </c>
    </row>
    <row r="37" spans="1:16" s="20" customFormat="1" ht="18.75" customHeight="1">
      <c r="A37" s="23">
        <v>30</v>
      </c>
      <c r="B37" s="94">
        <v>102</v>
      </c>
      <c r="C37" s="166">
        <v>35220</v>
      </c>
      <c r="D37" s="223" t="s">
        <v>923</v>
      </c>
      <c r="E37" s="224" t="s">
        <v>273</v>
      </c>
      <c r="F37" s="238">
        <v>11058</v>
      </c>
      <c r="G37" s="95">
        <v>4</v>
      </c>
      <c r="H37" s="28"/>
      <c r="I37" s="29">
        <v>6</v>
      </c>
      <c r="J37" s="30" t="s">
        <v>86</v>
      </c>
      <c r="K37" s="31">
        <v>37</v>
      </c>
      <c r="L37" s="32">
        <v>35240</v>
      </c>
      <c r="M37" s="61" t="s">
        <v>849</v>
      </c>
      <c r="N37" s="61" t="s">
        <v>846</v>
      </c>
      <c r="O37" s="232">
        <v>10515</v>
      </c>
      <c r="P37" s="31">
        <v>1</v>
      </c>
    </row>
    <row r="38" spans="1:16" s="20" customFormat="1" ht="18.75" customHeight="1">
      <c r="A38" s="23">
        <v>31</v>
      </c>
      <c r="B38" s="94">
        <v>157</v>
      </c>
      <c r="C38" s="166">
        <v>35774</v>
      </c>
      <c r="D38" s="223" t="s">
        <v>981</v>
      </c>
      <c r="E38" s="224" t="s">
        <v>978</v>
      </c>
      <c r="F38" s="238">
        <v>11078</v>
      </c>
      <c r="G38" s="95">
        <v>3</v>
      </c>
      <c r="H38" s="28"/>
      <c r="I38" s="626" t="s">
        <v>56</v>
      </c>
      <c r="J38" s="627"/>
      <c r="K38" s="627"/>
      <c r="L38" s="627"/>
      <c r="M38" s="627"/>
      <c r="N38" s="627"/>
      <c r="O38" s="627"/>
      <c r="P38" s="628"/>
    </row>
    <row r="39" spans="1:16" s="20" customFormat="1" ht="24" customHeight="1">
      <c r="A39" s="23">
        <v>32</v>
      </c>
      <c r="B39" s="94">
        <v>86</v>
      </c>
      <c r="C39" s="166">
        <v>36339</v>
      </c>
      <c r="D39" s="223" t="s">
        <v>907</v>
      </c>
      <c r="E39" s="224" t="s">
        <v>901</v>
      </c>
      <c r="F39" s="238">
        <v>11097</v>
      </c>
      <c r="G39" s="95">
        <v>6</v>
      </c>
      <c r="H39" s="28"/>
      <c r="I39" s="60" t="s">
        <v>11</v>
      </c>
      <c r="J39" s="60" t="s">
        <v>263</v>
      </c>
      <c r="K39" s="60" t="s">
        <v>262</v>
      </c>
      <c r="L39" s="168" t="s">
        <v>12</v>
      </c>
      <c r="M39" s="169" t="s">
        <v>13</v>
      </c>
      <c r="N39" s="169" t="s">
        <v>58</v>
      </c>
      <c r="O39" s="231" t="s">
        <v>14</v>
      </c>
      <c r="P39" s="60" t="s">
        <v>29</v>
      </c>
    </row>
    <row r="40" spans="1:16" s="20" customFormat="1" ht="18.75" customHeight="1">
      <c r="A40" s="23">
        <v>33</v>
      </c>
      <c r="B40" s="94">
        <v>197</v>
      </c>
      <c r="C40" s="166">
        <v>36595</v>
      </c>
      <c r="D40" s="223" t="s">
        <v>1027</v>
      </c>
      <c r="E40" s="224" t="s">
        <v>1026</v>
      </c>
      <c r="F40" s="238">
        <v>11118</v>
      </c>
      <c r="G40" s="95">
        <v>1</v>
      </c>
      <c r="H40" s="28"/>
      <c r="I40" s="29">
        <v>1</v>
      </c>
      <c r="J40" s="30" t="s">
        <v>87</v>
      </c>
      <c r="K40" s="31">
        <v>86</v>
      </c>
      <c r="L40" s="32">
        <v>36339</v>
      </c>
      <c r="M40" s="61" t="s">
        <v>907</v>
      </c>
      <c r="N40" s="61" t="s">
        <v>901</v>
      </c>
      <c r="O40" s="232">
        <v>11097</v>
      </c>
      <c r="P40" s="31">
        <v>6</v>
      </c>
    </row>
    <row r="41" spans="1:16" s="20" customFormat="1" ht="18.75" customHeight="1">
      <c r="A41" s="23">
        <v>34</v>
      </c>
      <c r="B41" s="94">
        <v>63</v>
      </c>
      <c r="C41" s="166">
        <v>36526</v>
      </c>
      <c r="D41" s="223" t="s">
        <v>877</v>
      </c>
      <c r="E41" s="224" t="s">
        <v>874</v>
      </c>
      <c r="F41" s="238">
        <v>11181</v>
      </c>
      <c r="G41" s="95">
        <v>5</v>
      </c>
      <c r="H41" s="28"/>
      <c r="I41" s="29">
        <v>2</v>
      </c>
      <c r="J41" s="30" t="s">
        <v>88</v>
      </c>
      <c r="K41" s="31">
        <v>72</v>
      </c>
      <c r="L41" s="32" t="s">
        <v>889</v>
      </c>
      <c r="M41" s="61" t="s">
        <v>890</v>
      </c>
      <c r="N41" s="61" t="s">
        <v>891</v>
      </c>
      <c r="O41" s="232">
        <v>10443</v>
      </c>
      <c r="P41" s="31">
        <v>4</v>
      </c>
    </row>
    <row r="42" spans="1:16" s="20" customFormat="1" ht="18.75" customHeight="1">
      <c r="A42" s="23">
        <v>35</v>
      </c>
      <c r="B42" s="94">
        <v>106</v>
      </c>
      <c r="C42" s="166">
        <v>35957</v>
      </c>
      <c r="D42" s="223" t="s">
        <v>927</v>
      </c>
      <c r="E42" s="224" t="s">
        <v>273</v>
      </c>
      <c r="F42" s="238">
        <v>11356</v>
      </c>
      <c r="G42" s="95">
        <v>4</v>
      </c>
      <c r="H42" s="28"/>
      <c r="I42" s="29">
        <v>3</v>
      </c>
      <c r="J42" s="30" t="s">
        <v>89</v>
      </c>
      <c r="K42" s="31">
        <v>67</v>
      </c>
      <c r="L42" s="32">
        <v>35474</v>
      </c>
      <c r="M42" s="61" t="s">
        <v>882</v>
      </c>
      <c r="N42" s="61" t="s">
        <v>879</v>
      </c>
      <c r="O42" s="232">
        <v>10945</v>
      </c>
      <c r="P42" s="31">
        <v>5</v>
      </c>
    </row>
    <row r="43" spans="1:16" s="20" customFormat="1" ht="18.75" customHeight="1">
      <c r="A43" s="23">
        <v>36</v>
      </c>
      <c r="B43" s="94">
        <v>113</v>
      </c>
      <c r="C43" s="166">
        <v>36618</v>
      </c>
      <c r="D43" s="223" t="s">
        <v>934</v>
      </c>
      <c r="E43" s="224" t="s">
        <v>273</v>
      </c>
      <c r="F43" s="238">
        <v>11374</v>
      </c>
      <c r="G43" s="95">
        <v>2</v>
      </c>
      <c r="H43" s="28"/>
      <c r="I43" s="29">
        <v>4</v>
      </c>
      <c r="J43" s="30" t="s">
        <v>90</v>
      </c>
      <c r="K43" s="31">
        <v>131</v>
      </c>
      <c r="L43" s="32">
        <v>35697</v>
      </c>
      <c r="M43" s="61" t="s">
        <v>953</v>
      </c>
      <c r="N43" s="61" t="s">
        <v>947</v>
      </c>
      <c r="O43" s="232">
        <v>10292</v>
      </c>
      <c r="P43" s="31">
        <v>2</v>
      </c>
    </row>
    <row r="44" spans="1:16" s="20" customFormat="1" ht="18.75" customHeight="1">
      <c r="A44" s="23">
        <v>37</v>
      </c>
      <c r="B44" s="94">
        <v>69</v>
      </c>
      <c r="C44" s="166">
        <v>36130</v>
      </c>
      <c r="D44" s="223" t="s">
        <v>884</v>
      </c>
      <c r="E44" s="224" t="s">
        <v>879</v>
      </c>
      <c r="F44" s="238">
        <v>11453</v>
      </c>
      <c r="G44" s="95">
        <v>6</v>
      </c>
      <c r="H44" s="28"/>
      <c r="I44" s="29">
        <v>5</v>
      </c>
      <c r="J44" s="30" t="s">
        <v>91</v>
      </c>
      <c r="K44" s="31">
        <v>52</v>
      </c>
      <c r="L44" s="32">
        <v>35376</v>
      </c>
      <c r="M44" s="61" t="s">
        <v>863</v>
      </c>
      <c r="N44" s="61" t="s">
        <v>846</v>
      </c>
      <c r="O44" s="232">
        <v>10161</v>
      </c>
      <c r="P44" s="31">
        <v>1</v>
      </c>
    </row>
    <row r="45" spans="1:16" s="20" customFormat="1" ht="18.75" customHeight="1">
      <c r="A45" s="23">
        <v>38</v>
      </c>
      <c r="B45" s="94">
        <v>103</v>
      </c>
      <c r="C45" s="166">
        <v>35258</v>
      </c>
      <c r="D45" s="223" t="s">
        <v>924</v>
      </c>
      <c r="E45" s="224" t="s">
        <v>273</v>
      </c>
      <c r="F45" s="238">
        <v>11724</v>
      </c>
      <c r="G45" s="95">
        <v>6</v>
      </c>
      <c r="H45" s="28"/>
      <c r="I45" s="29">
        <v>6</v>
      </c>
      <c r="J45" s="30" t="s">
        <v>92</v>
      </c>
      <c r="K45" s="31">
        <v>143</v>
      </c>
      <c r="L45" s="32">
        <v>35791</v>
      </c>
      <c r="M45" s="61" t="s">
        <v>964</v>
      </c>
      <c r="N45" s="61" t="s">
        <v>947</v>
      </c>
      <c r="O45" s="232">
        <v>10432</v>
      </c>
      <c r="P45" s="31">
        <v>3</v>
      </c>
    </row>
    <row r="46" spans="1:16" s="20" customFormat="1" ht="18.75" customHeight="1">
      <c r="A46" s="23">
        <v>39</v>
      </c>
      <c r="B46" s="94">
        <v>112</v>
      </c>
      <c r="C46" s="166">
        <v>36390</v>
      </c>
      <c r="D46" s="223" t="s">
        <v>933</v>
      </c>
      <c r="E46" s="224" t="s">
        <v>273</v>
      </c>
      <c r="F46" s="238">
        <v>11735</v>
      </c>
      <c r="G46" s="95">
        <v>3</v>
      </c>
      <c r="H46" s="28"/>
      <c r="I46" s="626" t="s">
        <v>57</v>
      </c>
      <c r="J46" s="627"/>
      <c r="K46" s="627"/>
      <c r="L46" s="627"/>
      <c r="M46" s="627"/>
      <c r="N46" s="627"/>
      <c r="O46" s="627"/>
      <c r="P46" s="628"/>
    </row>
    <row r="47" spans="1:16" s="20" customFormat="1" ht="24.75" customHeight="1">
      <c r="A47" s="23">
        <v>40</v>
      </c>
      <c r="B47" s="94">
        <v>108</v>
      </c>
      <c r="C47" s="166">
        <v>36341</v>
      </c>
      <c r="D47" s="223" t="s">
        <v>929</v>
      </c>
      <c r="E47" s="224" t="s">
        <v>273</v>
      </c>
      <c r="F47" s="238">
        <v>11973</v>
      </c>
      <c r="G47" s="95">
        <v>4</v>
      </c>
      <c r="H47" s="28"/>
      <c r="I47" s="60" t="s">
        <v>11</v>
      </c>
      <c r="J47" s="60" t="s">
        <v>263</v>
      </c>
      <c r="K47" s="60" t="s">
        <v>262</v>
      </c>
      <c r="L47" s="168" t="s">
        <v>12</v>
      </c>
      <c r="M47" s="169" t="s">
        <v>13</v>
      </c>
      <c r="N47" s="169" t="s">
        <v>58</v>
      </c>
      <c r="O47" s="231" t="s">
        <v>14</v>
      </c>
      <c r="P47" s="60" t="s">
        <v>29</v>
      </c>
    </row>
    <row r="48" spans="1:16" s="20" customFormat="1" ht="18.75" customHeight="1">
      <c r="A48" s="23">
        <v>41</v>
      </c>
      <c r="B48" s="94">
        <v>198</v>
      </c>
      <c r="C48" s="166">
        <v>36241</v>
      </c>
      <c r="D48" s="223" t="s">
        <v>1028</v>
      </c>
      <c r="E48" s="224" t="s">
        <v>1026</v>
      </c>
      <c r="F48" s="238">
        <v>12036</v>
      </c>
      <c r="G48" s="95">
        <v>5</v>
      </c>
      <c r="H48" s="28"/>
      <c r="I48" s="29">
        <v>1</v>
      </c>
      <c r="J48" s="30" t="s">
        <v>93</v>
      </c>
      <c r="K48" s="31">
        <v>26</v>
      </c>
      <c r="L48" s="32">
        <v>35423</v>
      </c>
      <c r="M48" s="61" t="s">
        <v>835</v>
      </c>
      <c r="N48" s="61" t="s">
        <v>829</v>
      </c>
      <c r="O48" s="232">
        <v>10278</v>
      </c>
      <c r="P48" s="31">
        <v>6</v>
      </c>
    </row>
    <row r="49" spans="1:16" s="20" customFormat="1" ht="18.75" customHeight="1">
      <c r="A49" s="23">
        <v>42</v>
      </c>
      <c r="B49" s="94">
        <v>109</v>
      </c>
      <c r="C49" s="166">
        <v>36460</v>
      </c>
      <c r="D49" s="223" t="s">
        <v>930</v>
      </c>
      <c r="E49" s="224" t="s">
        <v>273</v>
      </c>
      <c r="F49" s="238">
        <v>12314</v>
      </c>
      <c r="G49" s="95">
        <v>5</v>
      </c>
      <c r="H49" s="28"/>
      <c r="I49" s="29">
        <v>2</v>
      </c>
      <c r="J49" s="30" t="s">
        <v>94</v>
      </c>
      <c r="K49" s="31">
        <v>36</v>
      </c>
      <c r="L49" s="32">
        <v>35122</v>
      </c>
      <c r="M49" s="61" t="s">
        <v>848</v>
      </c>
      <c r="N49" s="61" t="s">
        <v>846</v>
      </c>
      <c r="O49" s="232">
        <v>10104</v>
      </c>
      <c r="P49" s="31">
        <v>2</v>
      </c>
    </row>
    <row r="50" spans="1:16" s="20" customFormat="1" ht="18.75" customHeight="1">
      <c r="A50" s="23" t="s">
        <v>572</v>
      </c>
      <c r="B50" s="94">
        <v>114</v>
      </c>
      <c r="C50" s="166">
        <v>35702</v>
      </c>
      <c r="D50" s="223" t="s">
        <v>935</v>
      </c>
      <c r="E50" s="224" t="s">
        <v>273</v>
      </c>
      <c r="F50" s="238" t="s">
        <v>1336</v>
      </c>
      <c r="G50" s="95" t="s">
        <v>572</v>
      </c>
      <c r="H50" s="28"/>
      <c r="I50" s="29">
        <v>3</v>
      </c>
      <c r="J50" s="30" t="s">
        <v>95</v>
      </c>
      <c r="K50" s="31">
        <v>145</v>
      </c>
      <c r="L50" s="32">
        <v>35800</v>
      </c>
      <c r="M50" s="61" t="s">
        <v>966</v>
      </c>
      <c r="N50" s="61" t="s">
        <v>967</v>
      </c>
      <c r="O50" s="232">
        <v>10247</v>
      </c>
      <c r="P50" s="31">
        <v>5</v>
      </c>
    </row>
    <row r="51" spans="1:16" s="20" customFormat="1" ht="18.75" customHeight="1">
      <c r="A51" s="23" t="s">
        <v>572</v>
      </c>
      <c r="B51" s="94">
        <v>110</v>
      </c>
      <c r="C51" s="166">
        <v>36419</v>
      </c>
      <c r="D51" s="223" t="s">
        <v>931</v>
      </c>
      <c r="E51" s="224" t="s">
        <v>273</v>
      </c>
      <c r="F51" s="238" t="s">
        <v>1333</v>
      </c>
      <c r="G51" s="95" t="s">
        <v>572</v>
      </c>
      <c r="H51" s="28"/>
      <c r="I51" s="29">
        <v>4</v>
      </c>
      <c r="J51" s="30" t="s">
        <v>96</v>
      </c>
      <c r="K51" s="31">
        <v>147</v>
      </c>
      <c r="L51" s="32">
        <v>36071</v>
      </c>
      <c r="M51" s="61" t="s">
        <v>969</v>
      </c>
      <c r="N51" s="61" t="s">
        <v>967</v>
      </c>
      <c r="O51" s="232">
        <v>10194</v>
      </c>
      <c r="P51" s="31">
        <v>4</v>
      </c>
    </row>
    <row r="52" spans="1:16" s="20" customFormat="1" ht="18.75" customHeight="1">
      <c r="A52" s="23"/>
      <c r="B52" s="94"/>
      <c r="C52" s="166"/>
      <c r="D52" s="223"/>
      <c r="E52" s="224"/>
      <c r="F52" s="238"/>
      <c r="G52" s="95"/>
      <c r="H52" s="28"/>
      <c r="I52" s="29">
        <v>5</v>
      </c>
      <c r="J52" s="30" t="s">
        <v>97</v>
      </c>
      <c r="K52" s="31">
        <v>35</v>
      </c>
      <c r="L52" s="32">
        <v>35552</v>
      </c>
      <c r="M52" s="61" t="s">
        <v>847</v>
      </c>
      <c r="N52" s="61" t="s">
        <v>846</v>
      </c>
      <c r="O52" s="33">
        <v>5874</v>
      </c>
      <c r="P52" s="31">
        <v>1</v>
      </c>
    </row>
    <row r="53" spans="1:16" s="20" customFormat="1" ht="18.75" customHeight="1">
      <c r="A53" s="702" t="s">
        <v>1337</v>
      </c>
      <c r="B53" s="703"/>
      <c r="C53" s="703"/>
      <c r="D53" s="703"/>
      <c r="E53" s="703"/>
      <c r="F53" s="703"/>
      <c r="G53" s="704"/>
      <c r="H53" s="28"/>
      <c r="I53" s="29">
        <v>6</v>
      </c>
      <c r="J53" s="30" t="s">
        <v>98</v>
      </c>
      <c r="K53" s="31">
        <v>45</v>
      </c>
      <c r="L53" s="32">
        <v>35810</v>
      </c>
      <c r="M53" s="61" t="s">
        <v>856</v>
      </c>
      <c r="N53" s="61" t="s">
        <v>846</v>
      </c>
      <c r="O53" s="232">
        <v>10181</v>
      </c>
      <c r="P53" s="31">
        <v>3</v>
      </c>
    </row>
    <row r="54" spans="1:16" s="20" customFormat="1" ht="18.75" customHeight="1">
      <c r="A54" s="23">
        <v>1</v>
      </c>
      <c r="B54" s="94">
        <v>955</v>
      </c>
      <c r="C54" s="166">
        <v>32921</v>
      </c>
      <c r="D54" s="223" t="s">
        <v>1220</v>
      </c>
      <c r="E54" s="224" t="s">
        <v>1216</v>
      </c>
      <c r="F54" s="391">
        <v>5574</v>
      </c>
      <c r="G54" s="95">
        <v>1</v>
      </c>
      <c r="H54" s="28"/>
      <c r="I54" s="626" t="s">
        <v>59</v>
      </c>
      <c r="J54" s="627"/>
      <c r="K54" s="627"/>
      <c r="L54" s="627"/>
      <c r="M54" s="627"/>
      <c r="N54" s="627"/>
      <c r="O54" s="627"/>
      <c r="P54" s="628"/>
    </row>
    <row r="55" spans="1:16" s="20" customFormat="1" ht="24" customHeight="1">
      <c r="A55" s="23">
        <v>2</v>
      </c>
      <c r="B55" s="94">
        <v>991</v>
      </c>
      <c r="C55" s="166">
        <v>34335</v>
      </c>
      <c r="D55" s="223" t="s">
        <v>1208</v>
      </c>
      <c r="E55" s="224" t="s">
        <v>1209</v>
      </c>
      <c r="F55" s="391">
        <v>5602</v>
      </c>
      <c r="G55" s="95">
        <v>2</v>
      </c>
      <c r="H55" s="28"/>
      <c r="I55" s="60" t="s">
        <v>11</v>
      </c>
      <c r="J55" s="60" t="s">
        <v>263</v>
      </c>
      <c r="K55" s="60" t="s">
        <v>262</v>
      </c>
      <c r="L55" s="168" t="s">
        <v>12</v>
      </c>
      <c r="M55" s="169" t="s">
        <v>13</v>
      </c>
      <c r="N55" s="169" t="s">
        <v>58</v>
      </c>
      <c r="O55" s="231" t="s">
        <v>14</v>
      </c>
      <c r="P55" s="60" t="s">
        <v>29</v>
      </c>
    </row>
    <row r="56" spans="1:16" s="20" customFormat="1" ht="18.75" customHeight="1">
      <c r="A56" s="23"/>
      <c r="B56" s="94"/>
      <c r="C56" s="166"/>
      <c r="D56" s="223"/>
      <c r="E56" s="224"/>
      <c r="F56" s="238"/>
      <c r="G56" s="95"/>
      <c r="H56" s="28"/>
      <c r="I56" s="29">
        <v>1</v>
      </c>
      <c r="J56" s="30" t="s">
        <v>99</v>
      </c>
      <c r="K56" s="31">
        <v>81</v>
      </c>
      <c r="L56" s="32">
        <v>35449</v>
      </c>
      <c r="M56" s="61" t="s">
        <v>902</v>
      </c>
      <c r="N56" s="61" t="s">
        <v>901</v>
      </c>
      <c r="O56" s="232">
        <v>10110</v>
      </c>
      <c r="P56" s="31">
        <v>2</v>
      </c>
    </row>
    <row r="57" spans="1:16" s="20" customFormat="1" ht="18.75" customHeight="1">
      <c r="A57" s="23"/>
      <c r="B57" s="94"/>
      <c r="C57" s="166"/>
      <c r="D57" s="223"/>
      <c r="E57" s="224"/>
      <c r="F57" s="238"/>
      <c r="G57" s="95"/>
      <c r="H57" s="28"/>
      <c r="I57" s="29">
        <v>2</v>
      </c>
      <c r="J57" s="30" t="s">
        <v>100</v>
      </c>
      <c r="K57" s="31">
        <v>25</v>
      </c>
      <c r="L57" s="32">
        <v>35383</v>
      </c>
      <c r="M57" s="61" t="s">
        <v>834</v>
      </c>
      <c r="N57" s="61" t="s">
        <v>829</v>
      </c>
      <c r="O57" s="232">
        <v>10561</v>
      </c>
      <c r="P57" s="31">
        <v>6</v>
      </c>
    </row>
    <row r="58" spans="1:16" s="20" customFormat="1" ht="18.75" customHeight="1">
      <c r="A58" s="23"/>
      <c r="B58" s="94"/>
      <c r="C58" s="166"/>
      <c r="D58" s="223"/>
      <c r="E58" s="224"/>
      <c r="F58" s="238"/>
      <c r="G58" s="95"/>
      <c r="H58" s="28"/>
      <c r="I58" s="29">
        <v>3</v>
      </c>
      <c r="J58" s="30" t="s">
        <v>101</v>
      </c>
      <c r="K58" s="31">
        <v>127</v>
      </c>
      <c r="L58" s="32">
        <v>35360</v>
      </c>
      <c r="M58" s="61" t="s">
        <v>949</v>
      </c>
      <c r="N58" s="61" t="s">
        <v>947</v>
      </c>
      <c r="O58" s="232">
        <v>10050</v>
      </c>
      <c r="P58" s="31">
        <v>1</v>
      </c>
    </row>
    <row r="59" spans="1:16" s="20" customFormat="1" ht="18.75" customHeight="1">
      <c r="A59" s="23"/>
      <c r="B59" s="94"/>
      <c r="C59" s="166"/>
      <c r="D59" s="223"/>
      <c r="E59" s="224"/>
      <c r="F59" s="238"/>
      <c r="G59" s="95"/>
      <c r="H59" s="28"/>
      <c r="I59" s="29">
        <v>4</v>
      </c>
      <c r="J59" s="30" t="s">
        <v>102</v>
      </c>
      <c r="K59" s="31">
        <v>44</v>
      </c>
      <c r="L59" s="32">
        <v>35158</v>
      </c>
      <c r="M59" s="61" t="s">
        <v>855</v>
      </c>
      <c r="N59" s="61" t="s">
        <v>846</v>
      </c>
      <c r="O59" s="232">
        <v>10190</v>
      </c>
      <c r="P59" s="31">
        <v>4</v>
      </c>
    </row>
    <row r="60" spans="1:16" s="20" customFormat="1" ht="18.75" customHeight="1">
      <c r="A60" s="23"/>
      <c r="B60" s="94"/>
      <c r="C60" s="166"/>
      <c r="D60" s="223"/>
      <c r="E60" s="224"/>
      <c r="F60" s="238"/>
      <c r="G60" s="95"/>
      <c r="H60" s="28"/>
      <c r="I60" s="29">
        <v>5</v>
      </c>
      <c r="J60" s="30" t="s">
        <v>103</v>
      </c>
      <c r="K60" s="31">
        <v>155</v>
      </c>
      <c r="L60" s="32">
        <v>35765</v>
      </c>
      <c r="M60" s="61" t="s">
        <v>979</v>
      </c>
      <c r="N60" s="61" t="s">
        <v>978</v>
      </c>
      <c r="O60" s="232">
        <v>10119</v>
      </c>
      <c r="P60" s="31">
        <v>3</v>
      </c>
    </row>
    <row r="61" spans="1:16" s="20" customFormat="1" ht="18.75" customHeight="1">
      <c r="A61" s="23"/>
      <c r="B61" s="94"/>
      <c r="C61" s="166"/>
      <c r="D61" s="223"/>
      <c r="E61" s="224"/>
      <c r="F61" s="238"/>
      <c r="G61" s="95"/>
      <c r="H61" s="28"/>
      <c r="I61" s="29">
        <v>6</v>
      </c>
      <c r="J61" s="30" t="s">
        <v>104</v>
      </c>
      <c r="K61" s="31">
        <v>137</v>
      </c>
      <c r="L61" s="32">
        <v>35254</v>
      </c>
      <c r="M61" s="61" t="s">
        <v>958</v>
      </c>
      <c r="N61" s="61" t="s">
        <v>947</v>
      </c>
      <c r="O61" s="232">
        <v>10235</v>
      </c>
      <c r="P61" s="31">
        <v>5</v>
      </c>
    </row>
    <row r="62" spans="1:16" s="20" customFormat="1" ht="18.75" customHeight="1">
      <c r="A62" s="23"/>
      <c r="B62" s="94"/>
      <c r="C62" s="166"/>
      <c r="D62" s="223"/>
      <c r="E62" s="224"/>
      <c r="F62" s="238"/>
      <c r="G62" s="95"/>
      <c r="H62" s="28"/>
      <c r="I62" s="626" t="s">
        <v>288</v>
      </c>
      <c r="J62" s="627"/>
      <c r="K62" s="627"/>
      <c r="L62" s="627"/>
      <c r="M62" s="627"/>
      <c r="N62" s="627"/>
      <c r="O62" s="627"/>
      <c r="P62" s="628"/>
    </row>
    <row r="63" spans="1:16" s="20" customFormat="1" ht="24.75" customHeight="1">
      <c r="A63" s="23"/>
      <c r="B63" s="94"/>
      <c r="C63" s="166"/>
      <c r="D63" s="223"/>
      <c r="E63" s="224"/>
      <c r="F63" s="238"/>
      <c r="G63" s="95"/>
      <c r="H63" s="28"/>
      <c r="I63" s="60" t="s">
        <v>11</v>
      </c>
      <c r="J63" s="60" t="s">
        <v>263</v>
      </c>
      <c r="K63" s="60" t="s">
        <v>262</v>
      </c>
      <c r="L63" s="168" t="s">
        <v>12</v>
      </c>
      <c r="M63" s="169" t="s">
        <v>13</v>
      </c>
      <c r="N63" s="169" t="s">
        <v>58</v>
      </c>
      <c r="O63" s="231" t="s">
        <v>14</v>
      </c>
      <c r="P63" s="60" t="s">
        <v>29</v>
      </c>
    </row>
    <row r="64" spans="1:16" s="20" customFormat="1" ht="18.75" customHeight="1">
      <c r="A64" s="23"/>
      <c r="B64" s="94"/>
      <c r="C64" s="166"/>
      <c r="D64" s="223"/>
      <c r="E64" s="224"/>
      <c r="F64" s="238"/>
      <c r="G64" s="95"/>
      <c r="H64" s="28"/>
      <c r="I64" s="29">
        <v>1</v>
      </c>
      <c r="J64" s="30" t="s">
        <v>438</v>
      </c>
      <c r="K64" s="31" t="s">
        <v>1348</v>
      </c>
      <c r="L64" s="32" t="s">
        <v>1348</v>
      </c>
      <c r="M64" s="61" t="s">
        <v>1348</v>
      </c>
      <c r="N64" s="61" t="s">
        <v>1348</v>
      </c>
      <c r="O64" s="232"/>
      <c r="P64" s="31"/>
    </row>
    <row r="65" spans="1:16" s="20" customFormat="1" ht="18.75" customHeight="1">
      <c r="A65" s="23"/>
      <c r="B65" s="94"/>
      <c r="C65" s="166"/>
      <c r="D65" s="223"/>
      <c r="E65" s="224"/>
      <c r="F65" s="238"/>
      <c r="G65" s="95"/>
      <c r="H65" s="28"/>
      <c r="I65" s="29">
        <v>2</v>
      </c>
      <c r="J65" s="30" t="s">
        <v>439</v>
      </c>
      <c r="K65" s="31">
        <v>91</v>
      </c>
      <c r="L65" s="32">
        <v>35657</v>
      </c>
      <c r="M65" s="61" t="s">
        <v>912</v>
      </c>
      <c r="N65" s="61" t="s">
        <v>273</v>
      </c>
      <c r="O65" s="232">
        <v>10084</v>
      </c>
      <c r="P65" s="31">
        <v>4</v>
      </c>
    </row>
    <row r="66" spans="1:16" s="20" customFormat="1" ht="18.75" customHeight="1">
      <c r="A66" s="23"/>
      <c r="B66" s="94"/>
      <c r="C66" s="166"/>
      <c r="D66" s="223"/>
      <c r="E66" s="224"/>
      <c r="F66" s="238"/>
      <c r="G66" s="95"/>
      <c r="H66" s="28"/>
      <c r="I66" s="29">
        <v>3</v>
      </c>
      <c r="J66" s="30" t="s">
        <v>440</v>
      </c>
      <c r="K66" s="31">
        <v>172</v>
      </c>
      <c r="L66" s="32">
        <v>35195</v>
      </c>
      <c r="M66" s="61" t="s">
        <v>998</v>
      </c>
      <c r="N66" s="61" t="s">
        <v>997</v>
      </c>
      <c r="O66" s="232">
        <v>10006</v>
      </c>
      <c r="P66" s="31">
        <v>3</v>
      </c>
    </row>
    <row r="67" spans="1:16" s="20" customFormat="1" ht="18.75" customHeight="1">
      <c r="A67" s="23"/>
      <c r="B67" s="94"/>
      <c r="C67" s="166"/>
      <c r="D67" s="223"/>
      <c r="E67" s="224"/>
      <c r="F67" s="238"/>
      <c r="G67" s="95"/>
      <c r="H67" s="28"/>
      <c r="I67" s="29">
        <v>4</v>
      </c>
      <c r="J67" s="30" t="s">
        <v>441</v>
      </c>
      <c r="K67" s="294">
        <v>991</v>
      </c>
      <c r="L67" s="295">
        <v>34335</v>
      </c>
      <c r="M67" s="296" t="s">
        <v>1208</v>
      </c>
      <c r="N67" s="296" t="s">
        <v>1209</v>
      </c>
      <c r="O67" s="33">
        <v>5602</v>
      </c>
      <c r="P67" s="31">
        <v>2</v>
      </c>
    </row>
    <row r="68" spans="1:16" s="20" customFormat="1" ht="18.75" customHeight="1">
      <c r="A68" s="23"/>
      <c r="B68" s="94"/>
      <c r="C68" s="166"/>
      <c r="D68" s="223"/>
      <c r="E68" s="224"/>
      <c r="F68" s="238"/>
      <c r="G68" s="95"/>
      <c r="H68" s="28"/>
      <c r="I68" s="29">
        <v>5</v>
      </c>
      <c r="J68" s="30" t="s">
        <v>442</v>
      </c>
      <c r="K68" s="294">
        <v>955</v>
      </c>
      <c r="L68" s="295">
        <v>32921</v>
      </c>
      <c r="M68" s="296" t="s">
        <v>1220</v>
      </c>
      <c r="N68" s="296" t="s">
        <v>1216</v>
      </c>
      <c r="O68" s="33">
        <v>5574</v>
      </c>
      <c r="P68" s="31">
        <v>1</v>
      </c>
    </row>
    <row r="69" spans="1:16" s="20" customFormat="1" ht="18.75" customHeight="1">
      <c r="A69" s="23"/>
      <c r="B69" s="94"/>
      <c r="C69" s="166"/>
      <c r="D69" s="223"/>
      <c r="E69" s="224"/>
      <c r="F69" s="238"/>
      <c r="G69" s="95"/>
      <c r="H69" s="28"/>
      <c r="I69" s="29">
        <v>6</v>
      </c>
      <c r="J69" s="30" t="s">
        <v>443</v>
      </c>
      <c r="K69" s="31" t="s">
        <v>1348</v>
      </c>
      <c r="L69" s="32" t="s">
        <v>1348</v>
      </c>
      <c r="M69" s="61" t="s">
        <v>1348</v>
      </c>
      <c r="N69" s="61" t="s">
        <v>1348</v>
      </c>
      <c r="O69" s="232"/>
      <c r="P69" s="31"/>
    </row>
    <row r="70" spans="1:16" ht="7.5" customHeight="1">
      <c r="A70" s="44"/>
      <c r="B70" s="44"/>
      <c r="C70" s="45"/>
      <c r="D70" s="70"/>
      <c r="E70" s="46"/>
      <c r="F70" s="239"/>
      <c r="G70" s="48"/>
      <c r="I70" s="49"/>
      <c r="J70" s="50"/>
      <c r="K70" s="51"/>
      <c r="L70" s="52"/>
      <c r="M70" s="65"/>
      <c r="N70" s="65"/>
      <c r="O70" s="233"/>
      <c r="P70" s="51"/>
    </row>
    <row r="71" spans="1:17" ht="14.25" customHeight="1">
      <c r="A71" s="38" t="s">
        <v>19</v>
      </c>
      <c r="B71" s="38"/>
      <c r="C71" s="38"/>
      <c r="D71" s="71"/>
      <c r="E71" s="63" t="s">
        <v>0</v>
      </c>
      <c r="F71" s="240" t="s">
        <v>1</v>
      </c>
      <c r="G71" s="34"/>
      <c r="H71" s="39" t="s">
        <v>2</v>
      </c>
      <c r="I71" s="39"/>
      <c r="J71" s="39"/>
      <c r="K71" s="39"/>
      <c r="M71" s="66" t="s">
        <v>3</v>
      </c>
      <c r="N71" s="67" t="s">
        <v>3</v>
      </c>
      <c r="O71" s="234" t="s">
        <v>3</v>
      </c>
      <c r="P71" s="38"/>
      <c r="Q71" s="40"/>
    </row>
  </sheetData>
  <sheetProtection/>
  <mergeCells count="27">
    <mergeCell ref="A1:P1"/>
    <mergeCell ref="A2:P2"/>
    <mergeCell ref="A3:C3"/>
    <mergeCell ref="D3:E3"/>
    <mergeCell ref="F3:G3"/>
    <mergeCell ref="N3:P3"/>
    <mergeCell ref="I3:L3"/>
    <mergeCell ref="I62:P62"/>
    <mergeCell ref="G6:G7"/>
    <mergeCell ref="I6:P6"/>
    <mergeCell ref="I14:P14"/>
    <mergeCell ref="I22:P22"/>
    <mergeCell ref="A4:C4"/>
    <mergeCell ref="A6:A7"/>
    <mergeCell ref="B6:B7"/>
    <mergeCell ref="C6:C7"/>
    <mergeCell ref="D6:D7"/>
    <mergeCell ref="I30:P30"/>
    <mergeCell ref="F6:F7"/>
    <mergeCell ref="D4:E4"/>
    <mergeCell ref="I38:P38"/>
    <mergeCell ref="I46:P46"/>
    <mergeCell ref="I54:P54"/>
    <mergeCell ref="E6:E7"/>
    <mergeCell ref="A53:G53"/>
    <mergeCell ref="N5:P5"/>
    <mergeCell ref="N4:P4"/>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7" r:id="rId2"/>
  <ignoredErrors>
    <ignoredError sqref="D3:D4 I3 N3:N5" unlockedFormula="1"/>
  </ignoredErrors>
  <drawing r:id="rId1"/>
</worksheet>
</file>

<file path=xl/worksheets/sheet14.xml><?xml version="1.0" encoding="utf-8"?>
<worksheet xmlns="http://schemas.openxmlformats.org/spreadsheetml/2006/main" xmlns:r="http://schemas.openxmlformats.org/officeDocument/2006/relationships">
  <sheetPr>
    <tabColor rgb="FFFFFF00"/>
  </sheetPr>
  <dimension ref="A1:Q67"/>
  <sheetViews>
    <sheetView view="pageBreakPreview" zoomScale="106" zoomScaleSheetLayoutView="106" zoomScalePageLayoutView="0" workbookViewId="0" topLeftCell="A1">
      <selection activeCell="H14" sqref="H14"/>
    </sheetView>
  </sheetViews>
  <sheetFormatPr defaultColWidth="9.140625" defaultRowHeight="12.75"/>
  <cols>
    <col min="1" max="2" width="4.8515625" style="34" customWidth="1"/>
    <col min="3" max="3" width="14.421875" style="22" customWidth="1"/>
    <col min="4" max="4" width="24.28125" style="64" bestFit="1" customWidth="1"/>
    <col min="5" max="5" width="17.140625" style="64" customWidth="1"/>
    <col min="6" max="6" width="9.28125" style="235" customWidth="1"/>
    <col min="7" max="7" width="7.57421875" style="35" customWidth="1"/>
    <col min="8" max="8" width="5.7109375" style="22" bestFit="1" customWidth="1"/>
    <col min="9" max="9" width="4.421875" style="34" customWidth="1"/>
    <col min="10" max="10" width="12.421875" style="34" hidden="1" customWidth="1"/>
    <col min="11" max="11" width="6.57421875" style="34" customWidth="1"/>
    <col min="12" max="12" width="11.57421875" style="36" customWidth="1"/>
    <col min="13" max="13" width="23.7109375" style="68" customWidth="1"/>
    <col min="14" max="14" width="14.7109375" style="68" customWidth="1"/>
    <col min="15" max="15" width="9.57421875" style="235" customWidth="1"/>
    <col min="16" max="16" width="7.7109375" style="22" customWidth="1"/>
    <col min="17" max="17" width="5.7109375" style="22" customWidth="1"/>
    <col min="18" max="16384" width="9.140625" style="22" customWidth="1"/>
  </cols>
  <sheetData>
    <row r="1" spans="1:16" s="10" customFormat="1" ht="39" customHeight="1">
      <c r="A1" s="638" t="str">
        <f>('YARIŞMA BİLGİLERİ'!A2)</f>
        <v>Türkiye Atletizm Federasyonu
İstanbul Atletizm İl Temsilciliği</v>
      </c>
      <c r="B1" s="638"/>
      <c r="C1" s="638"/>
      <c r="D1" s="638"/>
      <c r="E1" s="638"/>
      <c r="F1" s="638"/>
      <c r="G1" s="638"/>
      <c r="H1" s="638"/>
      <c r="I1" s="638"/>
      <c r="J1" s="638"/>
      <c r="K1" s="638"/>
      <c r="L1" s="638"/>
      <c r="M1" s="638"/>
      <c r="N1" s="638"/>
      <c r="O1" s="638"/>
      <c r="P1" s="638"/>
    </row>
    <row r="2" spans="1:16" s="10" customFormat="1" ht="24.75" customHeight="1">
      <c r="A2" s="660" t="str">
        <f>'YARIŞMA BİLGİLERİ'!F19</f>
        <v>Türkiye Yıldızlar Salon Şampiyonası</v>
      </c>
      <c r="B2" s="660"/>
      <c r="C2" s="660"/>
      <c r="D2" s="660"/>
      <c r="E2" s="660"/>
      <c r="F2" s="660"/>
      <c r="G2" s="660"/>
      <c r="H2" s="660"/>
      <c r="I2" s="660"/>
      <c r="J2" s="660"/>
      <c r="K2" s="660"/>
      <c r="L2" s="660"/>
      <c r="M2" s="660"/>
      <c r="N2" s="660"/>
      <c r="O2" s="660"/>
      <c r="P2" s="660"/>
    </row>
    <row r="3" spans="1:16" s="13" customFormat="1" ht="24" customHeight="1">
      <c r="A3" s="640" t="s">
        <v>341</v>
      </c>
      <c r="B3" s="640"/>
      <c r="C3" s="640"/>
      <c r="D3" s="642" t="str">
        <f>'YARIŞMA PROGRAMI'!C14</f>
        <v>1500 Metre</v>
      </c>
      <c r="E3" s="642"/>
      <c r="F3" s="661" t="s">
        <v>60</v>
      </c>
      <c r="G3" s="661"/>
      <c r="H3" s="11" t="s">
        <v>264</v>
      </c>
      <c r="I3" s="630" t="str">
        <f>'YARIŞMA PROGRAMI'!D14</f>
        <v>5:00.14/5:00.0</v>
      </c>
      <c r="J3" s="630"/>
      <c r="K3" s="630"/>
      <c r="L3" s="630"/>
      <c r="M3" s="108" t="s">
        <v>265</v>
      </c>
      <c r="N3" s="635" t="str">
        <f>('YARIŞMA PROGRAMI'!E14)</f>
        <v>Aslı Arık 4:32.66</v>
      </c>
      <c r="O3" s="635"/>
      <c r="P3" s="635"/>
    </row>
    <row r="4" spans="1:16" s="13" customFormat="1" ht="17.25" customHeight="1">
      <c r="A4" s="632" t="s">
        <v>269</v>
      </c>
      <c r="B4" s="632"/>
      <c r="C4" s="632"/>
      <c r="D4" s="641" t="str">
        <f>'YARIŞMA BİLGİLERİ'!F21</f>
        <v>Yıldız Kızlar</v>
      </c>
      <c r="E4" s="641"/>
      <c r="F4" s="236"/>
      <c r="G4" s="41"/>
      <c r="H4" s="41"/>
      <c r="I4" s="41"/>
      <c r="J4" s="41"/>
      <c r="K4" s="41"/>
      <c r="L4" s="42"/>
      <c r="M4" s="109" t="s">
        <v>5</v>
      </c>
      <c r="N4" s="636" t="str">
        <f>'YARIŞMA PROGRAMI'!B14</f>
        <v>19 Ocak 2013 - 18.00</v>
      </c>
      <c r="O4" s="636"/>
      <c r="P4" s="636"/>
    </row>
    <row r="5" spans="1:16" s="10" customFormat="1" ht="15" customHeight="1">
      <c r="A5" s="14"/>
      <c r="B5" s="14"/>
      <c r="C5" s="15"/>
      <c r="D5" s="16"/>
      <c r="E5" s="17"/>
      <c r="F5" s="237"/>
      <c r="G5" s="17"/>
      <c r="H5" s="17"/>
      <c r="I5" s="14"/>
      <c r="J5" s="14"/>
      <c r="K5" s="14"/>
      <c r="L5" s="18"/>
      <c r="M5" s="19"/>
      <c r="N5" s="694">
        <v>41294.768263541664</v>
      </c>
      <c r="O5" s="694"/>
      <c r="P5" s="694"/>
    </row>
    <row r="6" spans="1:16" s="20" customFormat="1" ht="18.75" customHeight="1">
      <c r="A6" s="643" t="s">
        <v>11</v>
      </c>
      <c r="B6" s="644" t="s">
        <v>262</v>
      </c>
      <c r="C6" s="646" t="s">
        <v>287</v>
      </c>
      <c r="D6" s="629" t="s">
        <v>13</v>
      </c>
      <c r="E6" s="629" t="s">
        <v>58</v>
      </c>
      <c r="F6" s="701" t="s">
        <v>14</v>
      </c>
      <c r="G6" s="633" t="s">
        <v>29</v>
      </c>
      <c r="I6" s="626" t="s">
        <v>16</v>
      </c>
      <c r="J6" s="627"/>
      <c r="K6" s="627"/>
      <c r="L6" s="627"/>
      <c r="M6" s="627"/>
      <c r="N6" s="627"/>
      <c r="O6" s="627"/>
      <c r="P6" s="628"/>
    </row>
    <row r="7" spans="1:16" ht="26.25" customHeight="1">
      <c r="A7" s="643"/>
      <c r="B7" s="645"/>
      <c r="C7" s="646"/>
      <c r="D7" s="629"/>
      <c r="E7" s="629"/>
      <c r="F7" s="701"/>
      <c r="G7" s="634"/>
      <c r="H7" s="21"/>
      <c r="I7" s="60" t="s">
        <v>11</v>
      </c>
      <c r="J7" s="60" t="s">
        <v>263</v>
      </c>
      <c r="K7" s="60" t="s">
        <v>262</v>
      </c>
      <c r="L7" s="168" t="s">
        <v>12</v>
      </c>
      <c r="M7" s="169" t="s">
        <v>13</v>
      </c>
      <c r="N7" s="169" t="s">
        <v>58</v>
      </c>
      <c r="O7" s="231" t="s">
        <v>14</v>
      </c>
      <c r="P7" s="60" t="s">
        <v>29</v>
      </c>
    </row>
    <row r="8" spans="1:16" s="20" customFormat="1" ht="18.75" customHeight="1">
      <c r="A8" s="23">
        <v>1</v>
      </c>
      <c r="B8" s="94">
        <v>49</v>
      </c>
      <c r="C8" s="166">
        <v>35668</v>
      </c>
      <c r="D8" s="223" t="s">
        <v>860</v>
      </c>
      <c r="E8" s="224" t="s">
        <v>846</v>
      </c>
      <c r="F8" s="475">
        <v>43121</v>
      </c>
      <c r="G8" s="95">
        <v>1</v>
      </c>
      <c r="H8" s="476" t="s">
        <v>1339</v>
      </c>
      <c r="I8" s="29">
        <v>1</v>
      </c>
      <c r="J8" s="30" t="s">
        <v>168</v>
      </c>
      <c r="K8" s="31">
        <v>2</v>
      </c>
      <c r="L8" s="32">
        <v>36110</v>
      </c>
      <c r="M8" s="61" t="s">
        <v>807</v>
      </c>
      <c r="N8" s="61" t="s">
        <v>806</v>
      </c>
      <c r="O8" s="232">
        <v>63119</v>
      </c>
      <c r="P8" s="31">
        <v>11</v>
      </c>
    </row>
    <row r="9" spans="1:16" s="20" customFormat="1" ht="18.75" customHeight="1">
      <c r="A9" s="23">
        <v>2</v>
      </c>
      <c r="B9" s="94">
        <v>148</v>
      </c>
      <c r="C9" s="166">
        <v>35813</v>
      </c>
      <c r="D9" s="223" t="s">
        <v>970</v>
      </c>
      <c r="E9" s="224" t="s">
        <v>971</v>
      </c>
      <c r="F9" s="238">
        <v>43433</v>
      </c>
      <c r="G9" s="95">
        <v>2</v>
      </c>
      <c r="H9" s="28"/>
      <c r="I9" s="29">
        <v>2</v>
      </c>
      <c r="J9" s="30" t="s">
        <v>169</v>
      </c>
      <c r="K9" s="31">
        <v>59</v>
      </c>
      <c r="L9" s="32">
        <v>35294</v>
      </c>
      <c r="M9" s="61" t="s">
        <v>870</v>
      </c>
      <c r="N9" s="61" t="s">
        <v>871</v>
      </c>
      <c r="O9" s="232">
        <v>51728</v>
      </c>
      <c r="P9" s="31">
        <v>4</v>
      </c>
    </row>
    <row r="10" spans="1:16" s="20" customFormat="1" ht="18.75" customHeight="1">
      <c r="A10" s="23">
        <v>3</v>
      </c>
      <c r="B10" s="94">
        <v>27</v>
      </c>
      <c r="C10" s="166">
        <v>35672</v>
      </c>
      <c r="D10" s="223" t="s">
        <v>836</v>
      </c>
      <c r="E10" s="224" t="s">
        <v>829</v>
      </c>
      <c r="F10" s="238">
        <v>44820</v>
      </c>
      <c r="G10" s="95">
        <v>1</v>
      </c>
      <c r="H10" s="28"/>
      <c r="I10" s="29">
        <v>3</v>
      </c>
      <c r="J10" s="30" t="s">
        <v>170</v>
      </c>
      <c r="K10" s="31">
        <v>60</v>
      </c>
      <c r="L10" s="32">
        <v>36090</v>
      </c>
      <c r="M10" s="61" t="s">
        <v>872</v>
      </c>
      <c r="N10" s="61" t="s">
        <v>871</v>
      </c>
      <c r="O10" s="232">
        <v>51995</v>
      </c>
      <c r="P10" s="31">
        <v>5</v>
      </c>
    </row>
    <row r="11" spans="1:16" s="20" customFormat="1" ht="18.75" customHeight="1">
      <c r="A11" s="23">
        <v>4</v>
      </c>
      <c r="B11" s="94">
        <v>146</v>
      </c>
      <c r="C11" s="166">
        <v>35150</v>
      </c>
      <c r="D11" s="223" t="s">
        <v>968</v>
      </c>
      <c r="E11" s="224" t="s">
        <v>967</v>
      </c>
      <c r="F11" s="238">
        <v>44912</v>
      </c>
      <c r="G11" s="95">
        <v>6</v>
      </c>
      <c r="H11" s="28"/>
      <c r="I11" s="29">
        <v>4</v>
      </c>
      <c r="J11" s="30" t="s">
        <v>171</v>
      </c>
      <c r="K11" s="31">
        <v>118</v>
      </c>
      <c r="L11" s="32">
        <v>35767</v>
      </c>
      <c r="M11" s="61" t="s">
        <v>939</v>
      </c>
      <c r="N11" s="61" t="s">
        <v>273</v>
      </c>
      <c r="O11" s="232">
        <v>45993</v>
      </c>
      <c r="P11" s="31">
        <v>1</v>
      </c>
    </row>
    <row r="12" spans="1:16" s="20" customFormat="1" ht="18.75" customHeight="1">
      <c r="A12" s="23">
        <v>5</v>
      </c>
      <c r="B12" s="94">
        <v>29</v>
      </c>
      <c r="C12" s="166">
        <v>35132</v>
      </c>
      <c r="D12" s="223" t="s">
        <v>838</v>
      </c>
      <c r="E12" s="224" t="s">
        <v>839</v>
      </c>
      <c r="F12" s="238">
        <v>45060</v>
      </c>
      <c r="G12" s="95">
        <v>2</v>
      </c>
      <c r="H12" s="28"/>
      <c r="I12" s="29">
        <v>5</v>
      </c>
      <c r="J12" s="30" t="s">
        <v>172</v>
      </c>
      <c r="K12" s="31">
        <v>165</v>
      </c>
      <c r="L12" s="32">
        <v>35925</v>
      </c>
      <c r="M12" s="61" t="s">
        <v>991</v>
      </c>
      <c r="N12" s="61" t="s">
        <v>990</v>
      </c>
      <c r="O12" s="232">
        <v>55010</v>
      </c>
      <c r="P12" s="31">
        <v>8</v>
      </c>
    </row>
    <row r="13" spans="1:16" s="20" customFormat="1" ht="18.75" customHeight="1">
      <c r="A13" s="23">
        <v>6</v>
      </c>
      <c r="B13" s="94">
        <v>187</v>
      </c>
      <c r="C13" s="166">
        <v>36003</v>
      </c>
      <c r="D13" s="223" t="s">
        <v>1015</v>
      </c>
      <c r="E13" s="224" t="s">
        <v>1004</v>
      </c>
      <c r="F13" s="238">
        <v>45246</v>
      </c>
      <c r="G13" s="95">
        <v>3</v>
      </c>
      <c r="H13" s="28"/>
      <c r="I13" s="29">
        <v>6</v>
      </c>
      <c r="J13" s="30" t="s">
        <v>173</v>
      </c>
      <c r="K13" s="31">
        <v>167</v>
      </c>
      <c r="L13" s="32">
        <v>35281</v>
      </c>
      <c r="M13" s="61" t="s">
        <v>992</v>
      </c>
      <c r="N13" s="61" t="s">
        <v>990</v>
      </c>
      <c r="O13" s="232">
        <v>53400</v>
      </c>
      <c r="P13" s="31">
        <v>6</v>
      </c>
    </row>
    <row r="14" spans="1:16" s="20" customFormat="1" ht="18.75" customHeight="1">
      <c r="A14" s="23">
        <v>7</v>
      </c>
      <c r="B14" s="94">
        <v>46</v>
      </c>
      <c r="C14" s="166">
        <v>35171</v>
      </c>
      <c r="D14" s="223" t="s">
        <v>857</v>
      </c>
      <c r="E14" s="224" t="s">
        <v>846</v>
      </c>
      <c r="F14" s="238">
        <v>45360</v>
      </c>
      <c r="G14" s="95">
        <v>1</v>
      </c>
      <c r="H14" s="28"/>
      <c r="I14" s="29">
        <v>7</v>
      </c>
      <c r="J14" s="30" t="s">
        <v>174</v>
      </c>
      <c r="K14" s="31">
        <v>170</v>
      </c>
      <c r="L14" s="32">
        <v>36138</v>
      </c>
      <c r="M14" s="61" t="s">
        <v>995</v>
      </c>
      <c r="N14" s="61" t="s">
        <v>990</v>
      </c>
      <c r="O14" s="232" t="s">
        <v>1333</v>
      </c>
      <c r="P14" s="31" t="s">
        <v>572</v>
      </c>
    </row>
    <row r="15" spans="1:16" s="20" customFormat="1" ht="18.75" customHeight="1">
      <c r="A15" s="23">
        <v>8</v>
      </c>
      <c r="B15" s="94">
        <v>84</v>
      </c>
      <c r="C15" s="166">
        <v>36387</v>
      </c>
      <c r="D15" s="223" t="s">
        <v>905</v>
      </c>
      <c r="E15" s="224" t="s">
        <v>901</v>
      </c>
      <c r="F15" s="238">
        <v>45524</v>
      </c>
      <c r="G15" s="95">
        <v>4</v>
      </c>
      <c r="H15" s="28"/>
      <c r="I15" s="29">
        <v>8</v>
      </c>
      <c r="J15" s="30" t="s">
        <v>175</v>
      </c>
      <c r="K15" s="31">
        <v>1</v>
      </c>
      <c r="L15" s="32">
        <v>35471</v>
      </c>
      <c r="M15" s="61" t="s">
        <v>805</v>
      </c>
      <c r="N15" s="61" t="s">
        <v>806</v>
      </c>
      <c r="O15" s="232">
        <v>50656</v>
      </c>
      <c r="P15" s="31">
        <v>3</v>
      </c>
    </row>
    <row r="16" spans="1:16" s="20" customFormat="1" ht="18.75" customHeight="1">
      <c r="A16" s="23">
        <v>9</v>
      </c>
      <c r="B16" s="94">
        <v>150</v>
      </c>
      <c r="C16" s="166">
        <v>35103</v>
      </c>
      <c r="D16" s="223" t="s">
        <v>973</v>
      </c>
      <c r="E16" s="224" t="s">
        <v>971</v>
      </c>
      <c r="F16" s="238">
        <v>45554</v>
      </c>
      <c r="G16" s="95">
        <v>2</v>
      </c>
      <c r="H16" s="28"/>
      <c r="I16" s="29">
        <v>9</v>
      </c>
      <c r="J16" s="30" t="s">
        <v>176</v>
      </c>
      <c r="K16" s="31">
        <v>31</v>
      </c>
      <c r="L16" s="32">
        <v>35276</v>
      </c>
      <c r="M16" s="61" t="s">
        <v>841</v>
      </c>
      <c r="N16" s="61" t="s">
        <v>842</v>
      </c>
      <c r="O16" s="232">
        <v>55254</v>
      </c>
      <c r="P16" s="31">
        <v>10</v>
      </c>
    </row>
    <row r="17" spans="1:16" s="20" customFormat="1" ht="18.75" customHeight="1">
      <c r="A17" s="23">
        <v>10</v>
      </c>
      <c r="B17" s="94">
        <v>119</v>
      </c>
      <c r="C17" s="166">
        <v>35077</v>
      </c>
      <c r="D17" s="223" t="s">
        <v>940</v>
      </c>
      <c r="E17" s="224" t="s">
        <v>273</v>
      </c>
      <c r="F17" s="238">
        <v>45669</v>
      </c>
      <c r="G17" s="95">
        <v>7</v>
      </c>
      <c r="H17" s="28"/>
      <c r="I17" s="29">
        <v>10</v>
      </c>
      <c r="J17" s="30" t="s">
        <v>177</v>
      </c>
      <c r="K17" s="31">
        <v>32</v>
      </c>
      <c r="L17" s="32">
        <v>35330</v>
      </c>
      <c r="M17" s="61" t="s">
        <v>843</v>
      </c>
      <c r="N17" s="61" t="s">
        <v>842</v>
      </c>
      <c r="O17" s="232">
        <v>54029</v>
      </c>
      <c r="P17" s="31">
        <v>7</v>
      </c>
    </row>
    <row r="18" spans="1:16" s="20" customFormat="1" ht="18.75" customHeight="1">
      <c r="A18" s="23">
        <v>11</v>
      </c>
      <c r="B18" s="477">
        <v>47</v>
      </c>
      <c r="C18" s="478">
        <v>35318</v>
      </c>
      <c r="D18" s="479" t="s">
        <v>858</v>
      </c>
      <c r="E18" s="480" t="s">
        <v>846</v>
      </c>
      <c r="F18" s="481">
        <v>45892</v>
      </c>
      <c r="G18" s="482">
        <v>3</v>
      </c>
      <c r="H18" s="28"/>
      <c r="I18" s="29">
        <v>11</v>
      </c>
      <c r="J18" s="30" t="s">
        <v>178</v>
      </c>
      <c r="K18" s="31">
        <v>101</v>
      </c>
      <c r="L18" s="32">
        <v>35095</v>
      </c>
      <c r="M18" s="61" t="s">
        <v>922</v>
      </c>
      <c r="N18" s="61" t="s">
        <v>273</v>
      </c>
      <c r="O18" s="232">
        <v>50126</v>
      </c>
      <c r="P18" s="31">
        <v>2</v>
      </c>
    </row>
    <row r="19" spans="1:16" s="20" customFormat="1" ht="18.75" customHeight="1" thickBot="1">
      <c r="A19" s="380">
        <v>12</v>
      </c>
      <c r="B19" s="398">
        <v>118</v>
      </c>
      <c r="C19" s="399">
        <v>35767</v>
      </c>
      <c r="D19" s="400" t="s">
        <v>939</v>
      </c>
      <c r="E19" s="401" t="s">
        <v>273</v>
      </c>
      <c r="F19" s="402">
        <v>45993</v>
      </c>
      <c r="G19" s="403">
        <v>1</v>
      </c>
      <c r="H19" s="28"/>
      <c r="I19" s="29">
        <v>12</v>
      </c>
      <c r="J19" s="30" t="s">
        <v>179</v>
      </c>
      <c r="K19" s="31">
        <v>164</v>
      </c>
      <c r="L19" s="32">
        <v>35527</v>
      </c>
      <c r="M19" s="61" t="s">
        <v>989</v>
      </c>
      <c r="N19" s="61" t="s">
        <v>990</v>
      </c>
      <c r="O19" s="232">
        <v>55206</v>
      </c>
      <c r="P19" s="31">
        <v>9</v>
      </c>
    </row>
    <row r="20" spans="1:16" s="20" customFormat="1" ht="18.75" customHeight="1">
      <c r="A20" s="334">
        <v>13</v>
      </c>
      <c r="B20" s="392">
        <v>101</v>
      </c>
      <c r="C20" s="393">
        <v>35095</v>
      </c>
      <c r="D20" s="394" t="s">
        <v>922</v>
      </c>
      <c r="E20" s="395" t="s">
        <v>273</v>
      </c>
      <c r="F20" s="396">
        <v>50126</v>
      </c>
      <c r="G20" s="397">
        <v>2</v>
      </c>
      <c r="H20" s="28"/>
      <c r="I20" s="626" t="s">
        <v>17</v>
      </c>
      <c r="J20" s="627"/>
      <c r="K20" s="627"/>
      <c r="L20" s="627"/>
      <c r="M20" s="627"/>
      <c r="N20" s="627"/>
      <c r="O20" s="627"/>
      <c r="P20" s="628"/>
    </row>
    <row r="21" spans="1:16" s="20" customFormat="1" ht="26.25" customHeight="1">
      <c r="A21" s="23">
        <v>14</v>
      </c>
      <c r="B21" s="94">
        <v>66</v>
      </c>
      <c r="C21" s="166">
        <v>36192</v>
      </c>
      <c r="D21" s="223" t="s">
        <v>881</v>
      </c>
      <c r="E21" s="224" t="s">
        <v>879</v>
      </c>
      <c r="F21" s="238">
        <v>50561</v>
      </c>
      <c r="G21" s="95">
        <v>4</v>
      </c>
      <c r="H21" s="28"/>
      <c r="I21" s="60" t="s">
        <v>11</v>
      </c>
      <c r="J21" s="60" t="s">
        <v>263</v>
      </c>
      <c r="K21" s="60" t="s">
        <v>262</v>
      </c>
      <c r="L21" s="168" t="s">
        <v>12</v>
      </c>
      <c r="M21" s="169" t="s">
        <v>13</v>
      </c>
      <c r="N21" s="169" t="s">
        <v>58</v>
      </c>
      <c r="O21" s="231" t="s">
        <v>14</v>
      </c>
      <c r="P21" s="60" t="s">
        <v>29</v>
      </c>
    </row>
    <row r="22" spans="1:16" s="20" customFormat="1" ht="18.75" customHeight="1">
      <c r="A22" s="23">
        <v>15</v>
      </c>
      <c r="B22" s="94">
        <v>182</v>
      </c>
      <c r="C22" s="166">
        <v>35719</v>
      </c>
      <c r="D22" s="223" t="s">
        <v>1010</v>
      </c>
      <c r="E22" s="224" t="s">
        <v>1004</v>
      </c>
      <c r="F22" s="238">
        <v>50637</v>
      </c>
      <c r="G22" s="95">
        <v>1</v>
      </c>
      <c r="H22" s="28"/>
      <c r="I22" s="29">
        <v>1</v>
      </c>
      <c r="J22" s="30" t="s">
        <v>180</v>
      </c>
      <c r="K22" s="31">
        <v>52</v>
      </c>
      <c r="L22" s="32">
        <v>35376</v>
      </c>
      <c r="M22" s="61" t="s">
        <v>863</v>
      </c>
      <c r="N22" s="61" t="s">
        <v>846</v>
      </c>
      <c r="O22" s="232" t="s">
        <v>1333</v>
      </c>
      <c r="P22" s="31" t="s">
        <v>572</v>
      </c>
    </row>
    <row r="23" spans="1:16" s="20" customFormat="1" ht="18.75" customHeight="1">
      <c r="A23" s="23">
        <v>16</v>
      </c>
      <c r="B23" s="94">
        <v>33</v>
      </c>
      <c r="C23" s="166">
        <v>35653</v>
      </c>
      <c r="D23" s="223" t="s">
        <v>844</v>
      </c>
      <c r="E23" s="224" t="s">
        <v>842</v>
      </c>
      <c r="F23" s="238">
        <v>50641</v>
      </c>
      <c r="G23" s="95">
        <v>5</v>
      </c>
      <c r="H23" s="28"/>
      <c r="I23" s="29">
        <v>2</v>
      </c>
      <c r="J23" s="30" t="s">
        <v>181</v>
      </c>
      <c r="K23" s="31">
        <v>143</v>
      </c>
      <c r="L23" s="32">
        <v>35791</v>
      </c>
      <c r="M23" s="61" t="s">
        <v>964</v>
      </c>
      <c r="N23" s="61" t="s">
        <v>947</v>
      </c>
      <c r="O23" s="232" t="s">
        <v>1336</v>
      </c>
      <c r="P23" s="31" t="s">
        <v>572</v>
      </c>
    </row>
    <row r="24" spans="1:16" s="20" customFormat="1" ht="18.75" customHeight="1">
      <c r="A24" s="23">
        <v>17</v>
      </c>
      <c r="B24" s="94">
        <v>151</v>
      </c>
      <c r="C24" s="166">
        <v>35688</v>
      </c>
      <c r="D24" s="223" t="s">
        <v>974</v>
      </c>
      <c r="E24" s="224" t="s">
        <v>971</v>
      </c>
      <c r="F24" s="238">
        <v>50648</v>
      </c>
      <c r="G24" s="95">
        <v>6</v>
      </c>
      <c r="H24" s="28"/>
      <c r="I24" s="29">
        <v>3</v>
      </c>
      <c r="J24" s="30" t="s">
        <v>182</v>
      </c>
      <c r="K24" s="31">
        <v>62</v>
      </c>
      <c r="L24" s="32">
        <v>36526</v>
      </c>
      <c r="M24" s="61" t="s">
        <v>875</v>
      </c>
      <c r="N24" s="61" t="s">
        <v>874</v>
      </c>
      <c r="O24" s="232">
        <v>53425</v>
      </c>
      <c r="P24" s="31">
        <v>6</v>
      </c>
    </row>
    <row r="25" spans="1:16" s="20" customFormat="1" ht="18.75" customHeight="1">
      <c r="A25" s="23">
        <v>18</v>
      </c>
      <c r="B25" s="94">
        <v>1</v>
      </c>
      <c r="C25" s="166">
        <v>35471</v>
      </c>
      <c r="D25" s="223" t="s">
        <v>805</v>
      </c>
      <c r="E25" s="224" t="s">
        <v>806</v>
      </c>
      <c r="F25" s="238">
        <v>50656</v>
      </c>
      <c r="G25" s="95">
        <v>3</v>
      </c>
      <c r="H25" s="28"/>
      <c r="I25" s="29">
        <v>4</v>
      </c>
      <c r="J25" s="30" t="s">
        <v>183</v>
      </c>
      <c r="K25" s="31">
        <v>217</v>
      </c>
      <c r="L25" s="32">
        <v>35457</v>
      </c>
      <c r="M25" s="61" t="s">
        <v>1050</v>
      </c>
      <c r="N25" s="61" t="s">
        <v>1048</v>
      </c>
      <c r="O25" s="232" t="s">
        <v>1333</v>
      </c>
      <c r="P25" s="31" t="s">
        <v>572</v>
      </c>
    </row>
    <row r="26" spans="1:16" s="20" customFormat="1" ht="18.75" customHeight="1">
      <c r="A26" s="23">
        <v>19</v>
      </c>
      <c r="B26" s="94">
        <v>149</v>
      </c>
      <c r="C26" s="166">
        <v>35339</v>
      </c>
      <c r="D26" s="223" t="s">
        <v>972</v>
      </c>
      <c r="E26" s="224" t="s">
        <v>971</v>
      </c>
      <c r="F26" s="238">
        <v>50852</v>
      </c>
      <c r="G26" s="95">
        <v>7</v>
      </c>
      <c r="H26" s="28"/>
      <c r="I26" s="29">
        <v>5</v>
      </c>
      <c r="J26" s="30" t="s">
        <v>184</v>
      </c>
      <c r="K26" s="31">
        <v>216</v>
      </c>
      <c r="L26" s="32">
        <v>35926</v>
      </c>
      <c r="M26" s="61" t="s">
        <v>1049</v>
      </c>
      <c r="N26" s="61" t="s">
        <v>1048</v>
      </c>
      <c r="O26" s="232">
        <v>55833</v>
      </c>
      <c r="P26" s="31">
        <v>9</v>
      </c>
    </row>
    <row r="27" spans="1:16" s="20" customFormat="1" ht="18.75" customHeight="1">
      <c r="A27" s="23">
        <v>20</v>
      </c>
      <c r="B27" s="94">
        <v>65</v>
      </c>
      <c r="C27" s="166">
        <v>35680</v>
      </c>
      <c r="D27" s="223" t="s">
        <v>880</v>
      </c>
      <c r="E27" s="224" t="s">
        <v>879</v>
      </c>
      <c r="F27" s="238">
        <v>50866</v>
      </c>
      <c r="G27" s="95">
        <v>5</v>
      </c>
      <c r="H27" s="28"/>
      <c r="I27" s="29">
        <v>6</v>
      </c>
      <c r="J27" s="30" t="s">
        <v>185</v>
      </c>
      <c r="K27" s="31">
        <v>215</v>
      </c>
      <c r="L27" s="32">
        <v>35878</v>
      </c>
      <c r="M27" s="61" t="s">
        <v>1047</v>
      </c>
      <c r="N27" s="61" t="s">
        <v>1048</v>
      </c>
      <c r="O27" s="232">
        <v>53809</v>
      </c>
      <c r="P27" s="31">
        <v>7</v>
      </c>
    </row>
    <row r="28" spans="1:16" s="20" customFormat="1" ht="18.75" customHeight="1">
      <c r="A28" s="23">
        <v>21</v>
      </c>
      <c r="B28" s="94">
        <v>77</v>
      </c>
      <c r="C28" s="166">
        <v>35916</v>
      </c>
      <c r="D28" s="223" t="s">
        <v>896</v>
      </c>
      <c r="E28" s="224" t="s">
        <v>891</v>
      </c>
      <c r="F28" s="238">
        <v>50994</v>
      </c>
      <c r="G28" s="95">
        <v>8</v>
      </c>
      <c r="H28" s="28"/>
      <c r="I28" s="29">
        <v>7</v>
      </c>
      <c r="J28" s="30" t="s">
        <v>186</v>
      </c>
      <c r="K28" s="31">
        <v>210</v>
      </c>
      <c r="L28" s="32">
        <v>35388</v>
      </c>
      <c r="M28" s="61" t="s">
        <v>1040</v>
      </c>
      <c r="N28" s="61" t="s">
        <v>1041</v>
      </c>
      <c r="O28" s="232">
        <v>51972</v>
      </c>
      <c r="P28" s="31">
        <v>2</v>
      </c>
    </row>
    <row r="29" spans="1:16" s="20" customFormat="1" ht="18.75" customHeight="1">
      <c r="A29" s="23">
        <v>22</v>
      </c>
      <c r="B29" s="94">
        <v>71</v>
      </c>
      <c r="C29" s="166" t="s">
        <v>887</v>
      </c>
      <c r="D29" s="223" t="s">
        <v>888</v>
      </c>
      <c r="E29" s="224" t="s">
        <v>886</v>
      </c>
      <c r="F29" s="238">
        <v>51038</v>
      </c>
      <c r="G29" s="95">
        <v>6</v>
      </c>
      <c r="H29" s="28"/>
      <c r="I29" s="29">
        <v>8</v>
      </c>
      <c r="J29" s="30" t="s">
        <v>187</v>
      </c>
      <c r="K29" s="31">
        <v>87</v>
      </c>
      <c r="L29" s="32">
        <v>36595</v>
      </c>
      <c r="M29" s="61" t="s">
        <v>908</v>
      </c>
      <c r="N29" s="61" t="s">
        <v>901</v>
      </c>
      <c r="O29" s="232">
        <v>53289</v>
      </c>
      <c r="P29" s="31">
        <v>5</v>
      </c>
    </row>
    <row r="30" spans="1:16" s="20" customFormat="1" ht="18.75" customHeight="1">
      <c r="A30" s="23">
        <v>23</v>
      </c>
      <c r="B30" s="94">
        <v>85</v>
      </c>
      <c r="C30" s="166">
        <v>36314</v>
      </c>
      <c r="D30" s="223" t="s">
        <v>906</v>
      </c>
      <c r="E30" s="224" t="s">
        <v>901</v>
      </c>
      <c r="F30" s="238">
        <v>51096</v>
      </c>
      <c r="G30" s="95">
        <v>9</v>
      </c>
      <c r="H30" s="28"/>
      <c r="I30" s="29">
        <v>9</v>
      </c>
      <c r="J30" s="30" t="s">
        <v>188</v>
      </c>
      <c r="K30" s="31">
        <v>182</v>
      </c>
      <c r="L30" s="32">
        <v>35719</v>
      </c>
      <c r="M30" s="61" t="s">
        <v>1010</v>
      </c>
      <c r="N30" s="61" t="s">
        <v>1004</v>
      </c>
      <c r="O30" s="232">
        <v>50637</v>
      </c>
      <c r="P30" s="31">
        <v>1</v>
      </c>
    </row>
    <row r="31" spans="1:16" s="20" customFormat="1" ht="18.75" customHeight="1">
      <c r="A31" s="23">
        <v>24</v>
      </c>
      <c r="B31" s="94">
        <v>68</v>
      </c>
      <c r="C31" s="166">
        <v>35256</v>
      </c>
      <c r="D31" s="223" t="s">
        <v>883</v>
      </c>
      <c r="E31" s="224" t="s">
        <v>879</v>
      </c>
      <c r="F31" s="238">
        <v>51313</v>
      </c>
      <c r="G31" s="95">
        <v>7</v>
      </c>
      <c r="H31" s="28"/>
      <c r="I31" s="29">
        <v>10</v>
      </c>
      <c r="J31" s="30" t="s">
        <v>189</v>
      </c>
      <c r="K31" s="31">
        <v>61</v>
      </c>
      <c r="L31" s="32">
        <v>35431</v>
      </c>
      <c r="M31" s="61" t="s">
        <v>873</v>
      </c>
      <c r="N31" s="61" t="s">
        <v>874</v>
      </c>
      <c r="O31" s="232">
        <v>53034</v>
      </c>
      <c r="P31" s="31">
        <v>4</v>
      </c>
    </row>
    <row r="32" spans="1:16" s="20" customFormat="1" ht="18.75" customHeight="1">
      <c r="A32" s="23">
        <v>25</v>
      </c>
      <c r="B32" s="94">
        <v>73</v>
      </c>
      <c r="C32" s="166">
        <v>36013</v>
      </c>
      <c r="D32" s="223" t="s">
        <v>892</v>
      </c>
      <c r="E32" s="224" t="s">
        <v>891</v>
      </c>
      <c r="F32" s="238">
        <v>51336</v>
      </c>
      <c r="G32" s="95">
        <v>8</v>
      </c>
      <c r="H32" s="28"/>
      <c r="I32" s="29">
        <v>11</v>
      </c>
      <c r="J32" s="30" t="s">
        <v>190</v>
      </c>
      <c r="K32" s="31">
        <v>83</v>
      </c>
      <c r="L32" s="32">
        <v>35900</v>
      </c>
      <c r="M32" s="61" t="s">
        <v>904</v>
      </c>
      <c r="N32" s="61" t="s">
        <v>901</v>
      </c>
      <c r="O32" s="232">
        <v>54159</v>
      </c>
      <c r="P32" s="31">
        <v>8</v>
      </c>
    </row>
    <row r="33" spans="1:16" s="20" customFormat="1" ht="18.75" customHeight="1">
      <c r="A33" s="23">
        <v>26</v>
      </c>
      <c r="B33" s="94">
        <v>152</v>
      </c>
      <c r="C33" s="166">
        <v>36159</v>
      </c>
      <c r="D33" s="223" t="s">
        <v>975</v>
      </c>
      <c r="E33" s="224" t="s">
        <v>971</v>
      </c>
      <c r="F33" s="238">
        <v>51381</v>
      </c>
      <c r="G33" s="95">
        <v>10</v>
      </c>
      <c r="H33" s="28"/>
      <c r="I33" s="29">
        <v>12</v>
      </c>
      <c r="J33" s="30" t="s">
        <v>191</v>
      </c>
      <c r="K33" s="31">
        <v>28</v>
      </c>
      <c r="L33" s="32">
        <v>35340</v>
      </c>
      <c r="M33" s="61" t="s">
        <v>837</v>
      </c>
      <c r="N33" s="61" t="s">
        <v>829</v>
      </c>
      <c r="O33" s="232">
        <v>52107</v>
      </c>
      <c r="P33" s="31">
        <v>3</v>
      </c>
    </row>
    <row r="34" spans="1:16" s="20" customFormat="1" ht="18.75" customHeight="1">
      <c r="A34" s="23">
        <v>27</v>
      </c>
      <c r="B34" s="94">
        <v>59</v>
      </c>
      <c r="C34" s="166">
        <v>35294</v>
      </c>
      <c r="D34" s="223" t="s">
        <v>870</v>
      </c>
      <c r="E34" s="224" t="s">
        <v>871</v>
      </c>
      <c r="F34" s="238">
        <v>51728</v>
      </c>
      <c r="G34" s="95">
        <v>4</v>
      </c>
      <c r="H34" s="28"/>
      <c r="I34" s="626" t="s">
        <v>18</v>
      </c>
      <c r="J34" s="627"/>
      <c r="K34" s="627"/>
      <c r="L34" s="627"/>
      <c r="M34" s="627"/>
      <c r="N34" s="627"/>
      <c r="O34" s="627"/>
      <c r="P34" s="628"/>
    </row>
    <row r="35" spans="1:16" s="20" customFormat="1" ht="24" customHeight="1">
      <c r="A35" s="23">
        <v>28</v>
      </c>
      <c r="B35" s="94">
        <v>136</v>
      </c>
      <c r="C35" s="166">
        <v>35144</v>
      </c>
      <c r="D35" s="223" t="s">
        <v>957</v>
      </c>
      <c r="E35" s="224" t="s">
        <v>947</v>
      </c>
      <c r="F35" s="238">
        <v>51855</v>
      </c>
      <c r="G35" s="95">
        <v>9</v>
      </c>
      <c r="H35" s="28"/>
      <c r="I35" s="60" t="s">
        <v>11</v>
      </c>
      <c r="J35" s="60" t="s">
        <v>263</v>
      </c>
      <c r="K35" s="60" t="s">
        <v>262</v>
      </c>
      <c r="L35" s="168" t="s">
        <v>12</v>
      </c>
      <c r="M35" s="169" t="s">
        <v>13</v>
      </c>
      <c r="N35" s="169" t="s">
        <v>58</v>
      </c>
      <c r="O35" s="231" t="s">
        <v>14</v>
      </c>
      <c r="P35" s="60" t="s">
        <v>29</v>
      </c>
    </row>
    <row r="36" spans="1:16" s="20" customFormat="1" ht="18.75" customHeight="1">
      <c r="A36" s="23">
        <v>29</v>
      </c>
      <c r="B36" s="94">
        <v>210</v>
      </c>
      <c r="C36" s="166">
        <v>35388</v>
      </c>
      <c r="D36" s="223" t="s">
        <v>1040</v>
      </c>
      <c r="E36" s="224" t="s">
        <v>1041</v>
      </c>
      <c r="F36" s="238">
        <v>51972</v>
      </c>
      <c r="G36" s="95">
        <v>2</v>
      </c>
      <c r="H36" s="28"/>
      <c r="I36" s="29">
        <v>1</v>
      </c>
      <c r="J36" s="30" t="s">
        <v>192</v>
      </c>
      <c r="K36" s="31">
        <v>161</v>
      </c>
      <c r="L36" s="32">
        <v>35200</v>
      </c>
      <c r="M36" s="61" t="s">
        <v>985</v>
      </c>
      <c r="N36" s="61" t="s">
        <v>978</v>
      </c>
      <c r="O36" s="232" t="s">
        <v>1336</v>
      </c>
      <c r="P36" s="31" t="s">
        <v>572</v>
      </c>
    </row>
    <row r="37" spans="1:16" s="20" customFormat="1" ht="18.75" customHeight="1">
      <c r="A37" s="23">
        <v>30</v>
      </c>
      <c r="B37" s="94">
        <v>60</v>
      </c>
      <c r="C37" s="166">
        <v>36090</v>
      </c>
      <c r="D37" s="223" t="s">
        <v>872</v>
      </c>
      <c r="E37" s="224" t="s">
        <v>871</v>
      </c>
      <c r="F37" s="238">
        <v>51995</v>
      </c>
      <c r="G37" s="95">
        <v>5</v>
      </c>
      <c r="H37" s="28"/>
      <c r="I37" s="29">
        <v>2</v>
      </c>
      <c r="J37" s="30" t="s">
        <v>193</v>
      </c>
      <c r="K37" s="31">
        <v>151</v>
      </c>
      <c r="L37" s="32">
        <v>35688</v>
      </c>
      <c r="M37" s="61" t="s">
        <v>974</v>
      </c>
      <c r="N37" s="61" t="s">
        <v>971</v>
      </c>
      <c r="O37" s="232">
        <v>50648</v>
      </c>
      <c r="P37" s="31">
        <v>6</v>
      </c>
    </row>
    <row r="38" spans="1:16" s="20" customFormat="1" ht="18.75" customHeight="1">
      <c r="A38" s="23">
        <v>31</v>
      </c>
      <c r="B38" s="94">
        <v>28</v>
      </c>
      <c r="C38" s="166">
        <v>35340</v>
      </c>
      <c r="D38" s="223" t="s">
        <v>837</v>
      </c>
      <c r="E38" s="224" t="s">
        <v>829</v>
      </c>
      <c r="F38" s="238">
        <v>52107</v>
      </c>
      <c r="G38" s="95">
        <v>3</v>
      </c>
      <c r="H38" s="28"/>
      <c r="I38" s="29">
        <v>3</v>
      </c>
      <c r="J38" s="30" t="s">
        <v>194</v>
      </c>
      <c r="K38" s="31">
        <v>85</v>
      </c>
      <c r="L38" s="32">
        <v>36314</v>
      </c>
      <c r="M38" s="61" t="s">
        <v>906</v>
      </c>
      <c r="N38" s="61" t="s">
        <v>901</v>
      </c>
      <c r="O38" s="232">
        <v>51096</v>
      </c>
      <c r="P38" s="31">
        <v>9</v>
      </c>
    </row>
    <row r="39" spans="1:16" s="20" customFormat="1" ht="18.75" customHeight="1">
      <c r="A39" s="23">
        <v>32</v>
      </c>
      <c r="B39" s="94">
        <v>61</v>
      </c>
      <c r="C39" s="166">
        <v>35431</v>
      </c>
      <c r="D39" s="223" t="s">
        <v>873</v>
      </c>
      <c r="E39" s="224" t="s">
        <v>874</v>
      </c>
      <c r="F39" s="238">
        <v>53034</v>
      </c>
      <c r="G39" s="95">
        <v>4</v>
      </c>
      <c r="H39" s="28"/>
      <c r="I39" s="29">
        <v>4</v>
      </c>
      <c r="J39" s="30" t="s">
        <v>195</v>
      </c>
      <c r="K39" s="31">
        <v>66</v>
      </c>
      <c r="L39" s="32">
        <v>36192</v>
      </c>
      <c r="M39" s="61" t="s">
        <v>881</v>
      </c>
      <c r="N39" s="61" t="s">
        <v>879</v>
      </c>
      <c r="O39" s="232">
        <v>50561</v>
      </c>
      <c r="P39" s="31">
        <v>4</v>
      </c>
    </row>
    <row r="40" spans="1:16" s="20" customFormat="1" ht="18.75" customHeight="1">
      <c r="A40" s="23">
        <v>33</v>
      </c>
      <c r="B40" s="94">
        <v>70</v>
      </c>
      <c r="C40" s="166">
        <v>35431</v>
      </c>
      <c r="D40" s="223" t="s">
        <v>885</v>
      </c>
      <c r="E40" s="224" t="s">
        <v>886</v>
      </c>
      <c r="F40" s="238">
        <v>53202</v>
      </c>
      <c r="G40" s="95">
        <v>10</v>
      </c>
      <c r="H40" s="28"/>
      <c r="I40" s="29">
        <v>5</v>
      </c>
      <c r="J40" s="30" t="s">
        <v>196</v>
      </c>
      <c r="K40" s="31">
        <v>33</v>
      </c>
      <c r="L40" s="32">
        <v>35653</v>
      </c>
      <c r="M40" s="61" t="s">
        <v>844</v>
      </c>
      <c r="N40" s="61" t="s">
        <v>842</v>
      </c>
      <c r="O40" s="232">
        <v>50641</v>
      </c>
      <c r="P40" s="31">
        <v>5</v>
      </c>
    </row>
    <row r="41" spans="1:16" s="20" customFormat="1" ht="18.75" customHeight="1">
      <c r="A41" s="23">
        <v>34</v>
      </c>
      <c r="B41" s="94">
        <v>87</v>
      </c>
      <c r="C41" s="166">
        <v>36595</v>
      </c>
      <c r="D41" s="223" t="s">
        <v>908</v>
      </c>
      <c r="E41" s="224" t="s">
        <v>901</v>
      </c>
      <c r="F41" s="238">
        <v>53289</v>
      </c>
      <c r="G41" s="95">
        <v>5</v>
      </c>
      <c r="H41" s="28"/>
      <c r="I41" s="29">
        <v>6</v>
      </c>
      <c r="J41" s="30" t="s">
        <v>197</v>
      </c>
      <c r="K41" s="31">
        <v>77</v>
      </c>
      <c r="L41" s="32">
        <v>35916</v>
      </c>
      <c r="M41" s="61" t="s">
        <v>896</v>
      </c>
      <c r="N41" s="61" t="s">
        <v>891</v>
      </c>
      <c r="O41" s="232">
        <v>50994</v>
      </c>
      <c r="P41" s="31">
        <v>8</v>
      </c>
    </row>
    <row r="42" spans="1:16" s="20" customFormat="1" ht="18.75" customHeight="1">
      <c r="A42" s="23">
        <v>35</v>
      </c>
      <c r="B42" s="94">
        <v>167</v>
      </c>
      <c r="C42" s="166">
        <v>35281</v>
      </c>
      <c r="D42" s="223" t="s">
        <v>992</v>
      </c>
      <c r="E42" s="224" t="s">
        <v>990</v>
      </c>
      <c r="F42" s="238">
        <v>53400</v>
      </c>
      <c r="G42" s="95">
        <v>6</v>
      </c>
      <c r="H42" s="28"/>
      <c r="I42" s="29">
        <v>7</v>
      </c>
      <c r="J42" s="30" t="s">
        <v>198</v>
      </c>
      <c r="K42" s="31">
        <v>64</v>
      </c>
      <c r="L42" s="32">
        <v>35620</v>
      </c>
      <c r="M42" s="61" t="s">
        <v>878</v>
      </c>
      <c r="N42" s="61" t="s">
        <v>879</v>
      </c>
      <c r="O42" s="232" t="s">
        <v>1336</v>
      </c>
      <c r="P42" s="31" t="s">
        <v>572</v>
      </c>
    </row>
    <row r="43" spans="1:16" s="20" customFormat="1" ht="18.75" customHeight="1">
      <c r="A43" s="23">
        <v>36</v>
      </c>
      <c r="B43" s="94">
        <v>62</v>
      </c>
      <c r="C43" s="166">
        <v>36526</v>
      </c>
      <c r="D43" s="223" t="s">
        <v>875</v>
      </c>
      <c r="E43" s="224" t="s">
        <v>874</v>
      </c>
      <c r="F43" s="238">
        <v>53425</v>
      </c>
      <c r="G43" s="95">
        <v>6</v>
      </c>
      <c r="H43" s="28"/>
      <c r="I43" s="29">
        <v>8</v>
      </c>
      <c r="J43" s="30" t="s">
        <v>199</v>
      </c>
      <c r="K43" s="31">
        <v>47</v>
      </c>
      <c r="L43" s="32">
        <v>35318</v>
      </c>
      <c r="M43" s="61" t="s">
        <v>858</v>
      </c>
      <c r="N43" s="61" t="s">
        <v>846</v>
      </c>
      <c r="O43" s="232">
        <v>45892</v>
      </c>
      <c r="P43" s="31">
        <v>3</v>
      </c>
    </row>
    <row r="44" spans="1:16" s="20" customFormat="1" ht="18.75" customHeight="1">
      <c r="A44" s="23">
        <v>37</v>
      </c>
      <c r="B44" s="94">
        <v>215</v>
      </c>
      <c r="C44" s="166">
        <v>35878</v>
      </c>
      <c r="D44" s="223" t="s">
        <v>1047</v>
      </c>
      <c r="E44" s="224" t="s">
        <v>1048</v>
      </c>
      <c r="F44" s="238">
        <v>53809</v>
      </c>
      <c r="G44" s="95">
        <v>7</v>
      </c>
      <c r="H44" s="28"/>
      <c r="I44" s="29">
        <v>9</v>
      </c>
      <c r="J44" s="30" t="s">
        <v>200</v>
      </c>
      <c r="K44" s="31">
        <v>152</v>
      </c>
      <c r="L44" s="32">
        <v>36159</v>
      </c>
      <c r="M44" s="61" t="s">
        <v>975</v>
      </c>
      <c r="N44" s="61" t="s">
        <v>971</v>
      </c>
      <c r="O44" s="232">
        <v>51381</v>
      </c>
      <c r="P44" s="31">
        <v>10</v>
      </c>
    </row>
    <row r="45" spans="1:16" s="20" customFormat="1" ht="18.75" customHeight="1">
      <c r="A45" s="23">
        <v>38</v>
      </c>
      <c r="B45" s="94">
        <v>32</v>
      </c>
      <c r="C45" s="166">
        <v>35330</v>
      </c>
      <c r="D45" s="223" t="s">
        <v>843</v>
      </c>
      <c r="E45" s="224" t="s">
        <v>842</v>
      </c>
      <c r="F45" s="238">
        <v>54029</v>
      </c>
      <c r="G45" s="95">
        <v>7</v>
      </c>
      <c r="H45" s="28"/>
      <c r="I45" s="29">
        <v>10</v>
      </c>
      <c r="J45" s="30" t="s">
        <v>201</v>
      </c>
      <c r="K45" s="31">
        <v>149</v>
      </c>
      <c r="L45" s="32">
        <v>35339</v>
      </c>
      <c r="M45" s="61" t="s">
        <v>972</v>
      </c>
      <c r="N45" s="61" t="s">
        <v>971</v>
      </c>
      <c r="O45" s="232">
        <v>50852</v>
      </c>
      <c r="P45" s="31">
        <v>7</v>
      </c>
    </row>
    <row r="46" spans="1:16" s="20" customFormat="1" ht="18.75" customHeight="1">
      <c r="A46" s="23">
        <v>39</v>
      </c>
      <c r="B46" s="94">
        <v>83</v>
      </c>
      <c r="C46" s="166">
        <v>35900</v>
      </c>
      <c r="D46" s="223" t="s">
        <v>904</v>
      </c>
      <c r="E46" s="224" t="s">
        <v>901</v>
      </c>
      <c r="F46" s="238">
        <v>54159</v>
      </c>
      <c r="G46" s="95">
        <v>8</v>
      </c>
      <c r="H46" s="28"/>
      <c r="I46" s="29">
        <v>11</v>
      </c>
      <c r="J46" s="30" t="s">
        <v>202</v>
      </c>
      <c r="K46" s="31">
        <v>46</v>
      </c>
      <c r="L46" s="32">
        <v>35171</v>
      </c>
      <c r="M46" s="61" t="s">
        <v>857</v>
      </c>
      <c r="N46" s="61" t="s">
        <v>846</v>
      </c>
      <c r="O46" s="232">
        <v>45360</v>
      </c>
      <c r="P46" s="31">
        <v>1</v>
      </c>
    </row>
    <row r="47" spans="1:16" s="20" customFormat="1" ht="18.75" customHeight="1">
      <c r="A47" s="23">
        <v>40</v>
      </c>
      <c r="B47" s="94">
        <v>165</v>
      </c>
      <c r="C47" s="166">
        <v>35925</v>
      </c>
      <c r="D47" s="223" t="s">
        <v>991</v>
      </c>
      <c r="E47" s="224" t="s">
        <v>990</v>
      </c>
      <c r="F47" s="238">
        <v>55010</v>
      </c>
      <c r="G47" s="95">
        <v>8</v>
      </c>
      <c r="H47" s="28"/>
      <c r="I47" s="29">
        <v>12</v>
      </c>
      <c r="J47" s="30" t="s">
        <v>203</v>
      </c>
      <c r="K47" s="31">
        <v>150</v>
      </c>
      <c r="L47" s="32">
        <v>35103</v>
      </c>
      <c r="M47" s="61" t="s">
        <v>973</v>
      </c>
      <c r="N47" s="61" t="s">
        <v>971</v>
      </c>
      <c r="O47" s="232">
        <v>45554</v>
      </c>
      <c r="P47" s="31">
        <v>2</v>
      </c>
    </row>
    <row r="48" spans="1:16" s="20" customFormat="1" ht="18.75" customHeight="1">
      <c r="A48" s="23">
        <v>41</v>
      </c>
      <c r="B48" s="94">
        <v>164</v>
      </c>
      <c r="C48" s="166">
        <v>35527</v>
      </c>
      <c r="D48" s="223" t="s">
        <v>989</v>
      </c>
      <c r="E48" s="224" t="s">
        <v>990</v>
      </c>
      <c r="F48" s="238">
        <v>55206</v>
      </c>
      <c r="G48" s="95">
        <v>9</v>
      </c>
      <c r="H48" s="28"/>
      <c r="I48" s="626" t="s">
        <v>55</v>
      </c>
      <c r="J48" s="627"/>
      <c r="K48" s="627"/>
      <c r="L48" s="627"/>
      <c r="M48" s="627"/>
      <c r="N48" s="627"/>
      <c r="O48" s="627"/>
      <c r="P48" s="628"/>
    </row>
    <row r="49" spans="1:16" s="20" customFormat="1" ht="24" customHeight="1">
      <c r="A49" s="23">
        <v>42</v>
      </c>
      <c r="B49" s="94">
        <v>31</v>
      </c>
      <c r="C49" s="166">
        <v>35276</v>
      </c>
      <c r="D49" s="223" t="s">
        <v>841</v>
      </c>
      <c r="E49" s="224" t="s">
        <v>842</v>
      </c>
      <c r="F49" s="238">
        <v>55254</v>
      </c>
      <c r="G49" s="95">
        <v>10</v>
      </c>
      <c r="H49" s="28"/>
      <c r="I49" s="60" t="s">
        <v>11</v>
      </c>
      <c r="J49" s="60" t="s">
        <v>263</v>
      </c>
      <c r="K49" s="60" t="s">
        <v>262</v>
      </c>
      <c r="L49" s="168" t="s">
        <v>12</v>
      </c>
      <c r="M49" s="169" t="s">
        <v>13</v>
      </c>
      <c r="N49" s="169" t="s">
        <v>58</v>
      </c>
      <c r="O49" s="231" t="s">
        <v>14</v>
      </c>
      <c r="P49" s="60" t="s">
        <v>29</v>
      </c>
    </row>
    <row r="50" spans="1:16" s="20" customFormat="1" ht="18.75" customHeight="1">
      <c r="A50" s="23">
        <v>43</v>
      </c>
      <c r="B50" s="94">
        <v>216</v>
      </c>
      <c r="C50" s="166">
        <v>35926</v>
      </c>
      <c r="D50" s="223" t="s">
        <v>1049</v>
      </c>
      <c r="E50" s="224" t="s">
        <v>1048</v>
      </c>
      <c r="F50" s="238">
        <v>55833</v>
      </c>
      <c r="G50" s="95">
        <v>9</v>
      </c>
      <c r="H50" s="28"/>
      <c r="I50" s="29">
        <v>1</v>
      </c>
      <c r="J50" s="30" t="s">
        <v>204</v>
      </c>
      <c r="K50" s="31">
        <v>136</v>
      </c>
      <c r="L50" s="32">
        <v>35144</v>
      </c>
      <c r="M50" s="61" t="s">
        <v>957</v>
      </c>
      <c r="N50" s="61" t="s">
        <v>947</v>
      </c>
      <c r="O50" s="232">
        <v>51855</v>
      </c>
      <c r="P50" s="31">
        <v>9</v>
      </c>
    </row>
    <row r="51" spans="1:16" s="20" customFormat="1" ht="18.75" customHeight="1">
      <c r="A51" s="23">
        <v>44</v>
      </c>
      <c r="B51" s="94">
        <v>2</v>
      </c>
      <c r="C51" s="166">
        <v>36110</v>
      </c>
      <c r="D51" s="223" t="s">
        <v>807</v>
      </c>
      <c r="E51" s="224" t="s">
        <v>806</v>
      </c>
      <c r="F51" s="238">
        <v>63119</v>
      </c>
      <c r="G51" s="95">
        <v>11</v>
      </c>
      <c r="H51" s="28"/>
      <c r="I51" s="29">
        <v>2</v>
      </c>
      <c r="J51" s="30" t="s">
        <v>205</v>
      </c>
      <c r="K51" s="31">
        <v>84</v>
      </c>
      <c r="L51" s="32">
        <v>36387</v>
      </c>
      <c r="M51" s="61" t="s">
        <v>905</v>
      </c>
      <c r="N51" s="61" t="s">
        <v>901</v>
      </c>
      <c r="O51" s="232">
        <v>45524</v>
      </c>
      <c r="P51" s="31">
        <v>4</v>
      </c>
    </row>
    <row r="52" spans="1:16" s="20" customFormat="1" ht="18.75" customHeight="1">
      <c r="A52" s="23">
        <v>45</v>
      </c>
      <c r="B52" s="94">
        <v>158</v>
      </c>
      <c r="C52" s="166">
        <v>36206</v>
      </c>
      <c r="D52" s="223" t="s">
        <v>982</v>
      </c>
      <c r="E52" s="224" t="s">
        <v>978</v>
      </c>
      <c r="F52" s="238">
        <v>64298</v>
      </c>
      <c r="G52" s="95">
        <v>11</v>
      </c>
      <c r="H52" s="28"/>
      <c r="I52" s="29">
        <v>3</v>
      </c>
      <c r="J52" s="30" t="s">
        <v>206</v>
      </c>
      <c r="K52" s="31">
        <v>73</v>
      </c>
      <c r="L52" s="32">
        <v>36013</v>
      </c>
      <c r="M52" s="61" t="s">
        <v>892</v>
      </c>
      <c r="N52" s="61" t="s">
        <v>891</v>
      </c>
      <c r="O52" s="232">
        <v>51336</v>
      </c>
      <c r="P52" s="31">
        <v>8</v>
      </c>
    </row>
    <row r="53" spans="1:16" s="20" customFormat="1" ht="18.75" customHeight="1">
      <c r="A53" s="23">
        <v>46</v>
      </c>
      <c r="B53" s="94">
        <v>159</v>
      </c>
      <c r="C53" s="166">
        <v>36416</v>
      </c>
      <c r="D53" s="223" t="s">
        <v>983</v>
      </c>
      <c r="E53" s="224" t="s">
        <v>978</v>
      </c>
      <c r="F53" s="238">
        <v>64665</v>
      </c>
      <c r="G53" s="95">
        <v>12</v>
      </c>
      <c r="H53" s="28"/>
      <c r="I53" s="29">
        <v>4</v>
      </c>
      <c r="J53" s="30" t="s">
        <v>207</v>
      </c>
      <c r="K53" s="31">
        <v>71</v>
      </c>
      <c r="L53" s="32" t="s">
        <v>887</v>
      </c>
      <c r="M53" s="61" t="s">
        <v>888</v>
      </c>
      <c r="N53" s="61" t="s">
        <v>886</v>
      </c>
      <c r="O53" s="232">
        <v>51038</v>
      </c>
      <c r="P53" s="31">
        <v>6</v>
      </c>
    </row>
    <row r="54" spans="1:16" s="20" customFormat="1" ht="18.75" customHeight="1">
      <c r="A54" s="23" t="s">
        <v>572</v>
      </c>
      <c r="B54" s="94">
        <v>143</v>
      </c>
      <c r="C54" s="166">
        <v>35791</v>
      </c>
      <c r="D54" s="223" t="s">
        <v>964</v>
      </c>
      <c r="E54" s="224" t="s">
        <v>947</v>
      </c>
      <c r="F54" s="238" t="s">
        <v>1336</v>
      </c>
      <c r="G54" s="95" t="s">
        <v>572</v>
      </c>
      <c r="H54" s="28"/>
      <c r="I54" s="29">
        <v>5</v>
      </c>
      <c r="J54" s="30" t="s">
        <v>208</v>
      </c>
      <c r="K54" s="31">
        <v>29</v>
      </c>
      <c r="L54" s="32">
        <v>35132</v>
      </c>
      <c r="M54" s="61" t="s">
        <v>838</v>
      </c>
      <c r="N54" s="61" t="s">
        <v>839</v>
      </c>
      <c r="O54" s="232">
        <v>45060</v>
      </c>
      <c r="P54" s="31">
        <v>2</v>
      </c>
    </row>
    <row r="55" spans="1:16" s="20" customFormat="1" ht="18.75" customHeight="1">
      <c r="A55" s="23" t="s">
        <v>572</v>
      </c>
      <c r="B55" s="94">
        <v>161</v>
      </c>
      <c r="C55" s="166">
        <v>35200</v>
      </c>
      <c r="D55" s="223" t="s">
        <v>985</v>
      </c>
      <c r="E55" s="224" t="s">
        <v>978</v>
      </c>
      <c r="F55" s="238" t="s">
        <v>1336</v>
      </c>
      <c r="G55" s="95" t="s">
        <v>572</v>
      </c>
      <c r="H55" s="28"/>
      <c r="I55" s="29">
        <v>6</v>
      </c>
      <c r="J55" s="30" t="s">
        <v>209</v>
      </c>
      <c r="K55" s="31">
        <v>187</v>
      </c>
      <c r="L55" s="32">
        <v>36003</v>
      </c>
      <c r="M55" s="61" t="s">
        <v>1015</v>
      </c>
      <c r="N55" s="61" t="s">
        <v>1004</v>
      </c>
      <c r="O55" s="232">
        <v>45246</v>
      </c>
      <c r="P55" s="31">
        <v>3</v>
      </c>
    </row>
    <row r="56" spans="1:16" s="20" customFormat="1" ht="18.75" customHeight="1">
      <c r="A56" s="23" t="s">
        <v>572</v>
      </c>
      <c r="B56" s="94">
        <v>64</v>
      </c>
      <c r="C56" s="166">
        <v>35620</v>
      </c>
      <c r="D56" s="223" t="s">
        <v>878</v>
      </c>
      <c r="E56" s="224" t="s">
        <v>879</v>
      </c>
      <c r="F56" s="238" t="s">
        <v>1336</v>
      </c>
      <c r="G56" s="95" t="s">
        <v>572</v>
      </c>
      <c r="H56" s="28"/>
      <c r="I56" s="29">
        <v>7</v>
      </c>
      <c r="J56" s="30" t="s">
        <v>210</v>
      </c>
      <c r="K56" s="31">
        <v>27</v>
      </c>
      <c r="L56" s="32">
        <v>35672</v>
      </c>
      <c r="M56" s="61" t="s">
        <v>836</v>
      </c>
      <c r="N56" s="61" t="s">
        <v>829</v>
      </c>
      <c r="O56" s="232">
        <v>44820</v>
      </c>
      <c r="P56" s="31">
        <v>1</v>
      </c>
    </row>
    <row r="57" spans="1:16" s="20" customFormat="1" ht="18.75" customHeight="1">
      <c r="A57" s="23" t="s">
        <v>572</v>
      </c>
      <c r="B57" s="94">
        <v>24</v>
      </c>
      <c r="C57" s="166">
        <v>35107</v>
      </c>
      <c r="D57" s="223" t="s">
        <v>833</v>
      </c>
      <c r="E57" s="224" t="s">
        <v>829</v>
      </c>
      <c r="F57" s="238" t="s">
        <v>1336</v>
      </c>
      <c r="G57" s="95" t="s">
        <v>572</v>
      </c>
      <c r="H57" s="28"/>
      <c r="I57" s="29">
        <v>8</v>
      </c>
      <c r="J57" s="30" t="s">
        <v>211</v>
      </c>
      <c r="K57" s="31">
        <v>70</v>
      </c>
      <c r="L57" s="32">
        <v>35431</v>
      </c>
      <c r="M57" s="61" t="s">
        <v>885</v>
      </c>
      <c r="N57" s="61" t="s">
        <v>886</v>
      </c>
      <c r="O57" s="232">
        <v>53202</v>
      </c>
      <c r="P57" s="31">
        <v>10</v>
      </c>
    </row>
    <row r="58" spans="1:16" s="20" customFormat="1" ht="18.75" customHeight="1">
      <c r="A58" s="23" t="s">
        <v>572</v>
      </c>
      <c r="B58" s="94">
        <v>160</v>
      </c>
      <c r="C58" s="166">
        <v>36390</v>
      </c>
      <c r="D58" s="223" t="s">
        <v>984</v>
      </c>
      <c r="E58" s="224" t="s">
        <v>978</v>
      </c>
      <c r="F58" s="238" t="s">
        <v>1336</v>
      </c>
      <c r="G58" s="95" t="s">
        <v>572</v>
      </c>
      <c r="H58" s="28"/>
      <c r="I58" s="29">
        <v>9</v>
      </c>
      <c r="J58" s="30" t="s">
        <v>212</v>
      </c>
      <c r="K58" s="31">
        <v>68</v>
      </c>
      <c r="L58" s="32">
        <v>35256</v>
      </c>
      <c r="M58" s="61" t="s">
        <v>883</v>
      </c>
      <c r="N58" s="61" t="s">
        <v>879</v>
      </c>
      <c r="O58" s="232">
        <v>51313</v>
      </c>
      <c r="P58" s="31">
        <v>7</v>
      </c>
    </row>
    <row r="59" spans="1:16" s="20" customFormat="1" ht="18.75" customHeight="1">
      <c r="A59" s="23" t="s">
        <v>572</v>
      </c>
      <c r="B59" s="94">
        <v>170</v>
      </c>
      <c r="C59" s="166">
        <v>36138</v>
      </c>
      <c r="D59" s="223" t="s">
        <v>995</v>
      </c>
      <c r="E59" s="224" t="s">
        <v>990</v>
      </c>
      <c r="F59" s="238" t="s">
        <v>1333</v>
      </c>
      <c r="G59" s="95" t="s">
        <v>572</v>
      </c>
      <c r="H59" s="28"/>
      <c r="I59" s="29">
        <v>10</v>
      </c>
      <c r="J59" s="30" t="s">
        <v>213</v>
      </c>
      <c r="K59" s="31">
        <v>159</v>
      </c>
      <c r="L59" s="32">
        <v>36416</v>
      </c>
      <c r="M59" s="61" t="s">
        <v>983</v>
      </c>
      <c r="N59" s="61" t="s">
        <v>978</v>
      </c>
      <c r="O59" s="232">
        <v>64665</v>
      </c>
      <c r="P59" s="31">
        <v>12</v>
      </c>
    </row>
    <row r="60" spans="1:16" s="20" customFormat="1" ht="18.75" customHeight="1">
      <c r="A60" s="23" t="s">
        <v>572</v>
      </c>
      <c r="B60" s="94">
        <v>52</v>
      </c>
      <c r="C60" s="166">
        <v>35376</v>
      </c>
      <c r="D60" s="223" t="s">
        <v>863</v>
      </c>
      <c r="E60" s="224" t="s">
        <v>846</v>
      </c>
      <c r="F60" s="238" t="s">
        <v>1333</v>
      </c>
      <c r="G60" s="95" t="s">
        <v>572</v>
      </c>
      <c r="H60" s="28"/>
      <c r="I60" s="29">
        <v>11</v>
      </c>
      <c r="J60" s="30" t="s">
        <v>214</v>
      </c>
      <c r="K60" s="31">
        <v>158</v>
      </c>
      <c r="L60" s="32">
        <v>36206</v>
      </c>
      <c r="M60" s="61" t="s">
        <v>982</v>
      </c>
      <c r="N60" s="61" t="s">
        <v>978</v>
      </c>
      <c r="O60" s="232">
        <v>64298</v>
      </c>
      <c r="P60" s="31">
        <v>11</v>
      </c>
    </row>
    <row r="61" spans="1:16" s="20" customFormat="1" ht="18.75" customHeight="1">
      <c r="A61" s="23" t="s">
        <v>572</v>
      </c>
      <c r="B61" s="94">
        <v>217</v>
      </c>
      <c r="C61" s="166">
        <v>35457</v>
      </c>
      <c r="D61" s="223" t="s">
        <v>1050</v>
      </c>
      <c r="E61" s="224" t="s">
        <v>1048</v>
      </c>
      <c r="F61" s="238" t="s">
        <v>1333</v>
      </c>
      <c r="G61" s="95" t="s">
        <v>572</v>
      </c>
      <c r="H61" s="28"/>
      <c r="I61" s="29">
        <v>12</v>
      </c>
      <c r="J61" s="30" t="s">
        <v>215</v>
      </c>
      <c r="K61" s="31">
        <v>65</v>
      </c>
      <c r="L61" s="32">
        <v>35680</v>
      </c>
      <c r="M61" s="61" t="s">
        <v>880</v>
      </c>
      <c r="N61" s="61" t="s">
        <v>879</v>
      </c>
      <c r="O61" s="232">
        <v>50866</v>
      </c>
      <c r="P61" s="31">
        <v>5</v>
      </c>
    </row>
    <row r="62" spans="1:16" ht="18.75" customHeight="1">
      <c r="A62" s="23"/>
      <c r="B62" s="23"/>
      <c r="C62" s="24"/>
      <c r="D62" s="69"/>
      <c r="E62" s="25"/>
      <c r="F62" s="453"/>
      <c r="G62" s="27"/>
      <c r="I62" s="49"/>
      <c r="J62" s="50"/>
      <c r="K62" s="51"/>
      <c r="L62" s="52"/>
      <c r="M62" s="65"/>
      <c r="N62" s="65"/>
      <c r="O62" s="233"/>
      <c r="P62" s="51"/>
    </row>
    <row r="63" spans="1:17" s="466" customFormat="1" ht="18.75" customHeight="1">
      <c r="A63" s="705" t="s">
        <v>1337</v>
      </c>
      <c r="B63" s="706"/>
      <c r="C63" s="706"/>
      <c r="D63" s="706"/>
      <c r="E63" s="706"/>
      <c r="F63" s="706"/>
      <c r="G63" s="707"/>
      <c r="H63" s="459"/>
      <c r="I63" s="459"/>
      <c r="J63" s="459"/>
      <c r="K63" s="459"/>
      <c r="L63" s="460"/>
      <c r="M63" s="461"/>
      <c r="N63" s="462"/>
      <c r="O63" s="463"/>
      <c r="P63" s="464"/>
      <c r="Q63" s="465"/>
    </row>
    <row r="64" spans="1:15" s="466" customFormat="1" ht="18.75" customHeight="1">
      <c r="A64" s="467">
        <v>1</v>
      </c>
      <c r="B64" s="467">
        <v>979</v>
      </c>
      <c r="C64" s="468">
        <v>34568</v>
      </c>
      <c r="D64" s="469" t="s">
        <v>1213</v>
      </c>
      <c r="E64" s="469" t="s">
        <v>1211</v>
      </c>
      <c r="F64" s="470">
        <v>43480</v>
      </c>
      <c r="G64" s="471">
        <v>3</v>
      </c>
      <c r="I64" s="472"/>
      <c r="J64" s="472"/>
      <c r="K64" s="472"/>
      <c r="L64" s="460"/>
      <c r="M64" s="473"/>
      <c r="N64" s="473"/>
      <c r="O64" s="474"/>
    </row>
    <row r="65" spans="1:15" s="466" customFormat="1" ht="18.75" customHeight="1">
      <c r="A65" s="467">
        <v>2</v>
      </c>
      <c r="B65" s="467">
        <v>983</v>
      </c>
      <c r="C65" s="468">
        <v>34639</v>
      </c>
      <c r="D65" s="469" t="s">
        <v>1212</v>
      </c>
      <c r="E65" s="469" t="s">
        <v>1211</v>
      </c>
      <c r="F65" s="470">
        <v>44095</v>
      </c>
      <c r="G65" s="471">
        <v>4</v>
      </c>
      <c r="I65" s="472"/>
      <c r="J65" s="472"/>
      <c r="K65" s="472"/>
      <c r="L65" s="460"/>
      <c r="M65" s="473"/>
      <c r="N65" s="473"/>
      <c r="O65" s="474"/>
    </row>
    <row r="66" spans="1:15" s="466" customFormat="1" ht="18.75" customHeight="1">
      <c r="A66" s="467">
        <v>3</v>
      </c>
      <c r="B66" s="467">
        <v>181</v>
      </c>
      <c r="C66" s="468">
        <v>32874</v>
      </c>
      <c r="D66" s="469" t="s">
        <v>1332</v>
      </c>
      <c r="E66" s="469" t="s">
        <v>273</v>
      </c>
      <c r="F66" s="470">
        <v>44481</v>
      </c>
      <c r="G66" s="471">
        <v>5</v>
      </c>
      <c r="I66" s="472"/>
      <c r="J66" s="472"/>
      <c r="K66" s="472"/>
      <c r="L66" s="460"/>
      <c r="M66" s="473"/>
      <c r="N66" s="473"/>
      <c r="O66" s="474"/>
    </row>
    <row r="67" spans="1:7" ht="18.75" customHeight="1">
      <c r="A67" s="455"/>
      <c r="B67" s="455"/>
      <c r="C67" s="456"/>
      <c r="D67" s="454"/>
      <c r="E67" s="454"/>
      <c r="F67" s="457"/>
      <c r="G67" s="458"/>
    </row>
  </sheetData>
  <sheetProtection/>
  <mergeCells count="23">
    <mergeCell ref="A6:A7"/>
    <mergeCell ref="B6:B7"/>
    <mergeCell ref="E6:E7"/>
    <mergeCell ref="F6:F7"/>
    <mergeCell ref="C6:C7"/>
    <mergeCell ref="D6:D7"/>
    <mergeCell ref="D4:E4"/>
    <mergeCell ref="N5:P5"/>
    <mergeCell ref="I48:P48"/>
    <mergeCell ref="G6:G7"/>
    <mergeCell ref="I6:P6"/>
    <mergeCell ref="I20:P20"/>
    <mergeCell ref="I34:P34"/>
    <mergeCell ref="A63:G63"/>
    <mergeCell ref="A1:P1"/>
    <mergeCell ref="A2:P2"/>
    <mergeCell ref="A3:C3"/>
    <mergeCell ref="D3:E3"/>
    <mergeCell ref="F3:G3"/>
    <mergeCell ref="N4:P4"/>
    <mergeCell ref="I3:L3"/>
    <mergeCell ref="N3:P3"/>
    <mergeCell ref="A4:C4"/>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7" r:id="rId2"/>
  <ignoredErrors>
    <ignoredError sqref="D3:D4 I3 N3:N4" unlockedFormula="1"/>
  </ignoredErrors>
  <drawing r:id="rId1"/>
</worksheet>
</file>

<file path=xl/worksheets/sheet15.xml><?xml version="1.0" encoding="utf-8"?>
<worksheet xmlns="http://schemas.openxmlformats.org/spreadsheetml/2006/main" xmlns:r="http://schemas.openxmlformats.org/officeDocument/2006/relationships">
  <sheetPr>
    <tabColor rgb="FFFFFF00"/>
  </sheetPr>
  <dimension ref="A1:Q63"/>
  <sheetViews>
    <sheetView view="pageBreakPreview" zoomScale="106" zoomScaleSheetLayoutView="106" zoomScalePageLayoutView="0" workbookViewId="0" topLeftCell="A1">
      <selection activeCell="D12" sqref="D12"/>
    </sheetView>
  </sheetViews>
  <sheetFormatPr defaultColWidth="9.140625" defaultRowHeight="12.75"/>
  <cols>
    <col min="1" max="2" width="4.8515625" style="34" customWidth="1"/>
    <col min="3" max="3" width="14.421875" style="22" customWidth="1"/>
    <col min="4" max="4" width="22.140625" style="64" customWidth="1"/>
    <col min="5" max="5" width="17.140625" style="64" customWidth="1"/>
    <col min="6" max="6" width="9.28125" style="235" customWidth="1"/>
    <col min="7" max="7" width="7.57421875" style="35" customWidth="1"/>
    <col min="8" max="8" width="2.140625" style="22" customWidth="1"/>
    <col min="9" max="9" width="4.421875" style="34" customWidth="1"/>
    <col min="10" max="10" width="12.421875" style="34" hidden="1" customWidth="1"/>
    <col min="11" max="11" width="6.57421875" style="34" customWidth="1"/>
    <col min="12" max="12" width="13.28125" style="36" customWidth="1"/>
    <col min="13" max="13" width="23.7109375" style="68" customWidth="1"/>
    <col min="14" max="14" width="14.7109375" style="68" customWidth="1"/>
    <col min="15" max="15" width="9.57421875" style="235" customWidth="1"/>
    <col min="16" max="16" width="7.7109375" style="22" customWidth="1"/>
    <col min="17" max="17" width="5.7109375" style="22" customWidth="1"/>
    <col min="18" max="16384" width="9.140625" style="22" customWidth="1"/>
  </cols>
  <sheetData>
    <row r="1" spans="1:16" s="10" customFormat="1" ht="39" customHeight="1">
      <c r="A1" s="638" t="str">
        <f>('YARIŞMA BİLGİLERİ'!A2)</f>
        <v>Türkiye Atletizm Federasyonu
İstanbul Atletizm İl Temsilciliği</v>
      </c>
      <c r="B1" s="638"/>
      <c r="C1" s="638"/>
      <c r="D1" s="638"/>
      <c r="E1" s="638"/>
      <c r="F1" s="638"/>
      <c r="G1" s="638"/>
      <c r="H1" s="638"/>
      <c r="I1" s="638"/>
      <c r="J1" s="638"/>
      <c r="K1" s="638"/>
      <c r="L1" s="638"/>
      <c r="M1" s="638"/>
      <c r="N1" s="638"/>
      <c r="O1" s="638"/>
      <c r="P1" s="638"/>
    </row>
    <row r="2" spans="1:16" s="10" customFormat="1" ht="24.75" customHeight="1">
      <c r="A2" s="660" t="str">
        <f>'YARIŞMA BİLGİLERİ'!F19</f>
        <v>Türkiye Yıldızlar Salon Şampiyonası</v>
      </c>
      <c r="B2" s="660"/>
      <c r="C2" s="660"/>
      <c r="D2" s="660"/>
      <c r="E2" s="660"/>
      <c r="F2" s="660"/>
      <c r="G2" s="660"/>
      <c r="H2" s="660"/>
      <c r="I2" s="660"/>
      <c r="J2" s="660"/>
      <c r="K2" s="660"/>
      <c r="L2" s="660"/>
      <c r="M2" s="660"/>
      <c r="N2" s="660"/>
      <c r="O2" s="660"/>
      <c r="P2" s="660"/>
    </row>
    <row r="3" spans="1:16" s="13" customFormat="1" ht="24" customHeight="1">
      <c r="A3" s="640" t="s">
        <v>341</v>
      </c>
      <c r="B3" s="640"/>
      <c r="C3" s="640"/>
      <c r="D3" s="642" t="str">
        <f>'YARIŞMA PROGRAMI'!C14</f>
        <v>1500 Metre</v>
      </c>
      <c r="E3" s="642"/>
      <c r="F3" s="661" t="s">
        <v>60</v>
      </c>
      <c r="G3" s="661"/>
      <c r="H3" s="11" t="s">
        <v>264</v>
      </c>
      <c r="I3" s="630" t="str">
        <f>'YARIŞMA PROGRAMI'!D14</f>
        <v>5:00.14/5:00.0</v>
      </c>
      <c r="J3" s="630"/>
      <c r="K3" s="630"/>
      <c r="L3" s="630"/>
      <c r="M3" s="287" t="s">
        <v>265</v>
      </c>
      <c r="N3" s="635" t="str">
        <f>('YARIŞMA PROGRAMI'!E14)</f>
        <v>Aslı Arık 4:32.66</v>
      </c>
      <c r="O3" s="635"/>
      <c r="P3" s="635"/>
    </row>
    <row r="4" spans="1:16" s="13" customFormat="1" ht="17.25" customHeight="1">
      <c r="A4" s="632" t="s">
        <v>269</v>
      </c>
      <c r="B4" s="632"/>
      <c r="C4" s="632"/>
      <c r="D4" s="641" t="str">
        <f>'YARIŞMA BİLGİLERİ'!F21</f>
        <v>Yıldız Kızlar</v>
      </c>
      <c r="E4" s="641"/>
      <c r="F4" s="236"/>
      <c r="G4" s="41"/>
      <c r="H4" s="41"/>
      <c r="I4" s="41"/>
      <c r="J4" s="41"/>
      <c r="K4" s="41"/>
      <c r="L4" s="42"/>
      <c r="M4" s="109" t="s">
        <v>5</v>
      </c>
      <c r="N4" s="636" t="str">
        <f>'YARIŞMA PROGRAMI'!B14</f>
        <v>19 Ocak 2013 - 18.00</v>
      </c>
      <c r="O4" s="636"/>
      <c r="P4" s="636"/>
    </row>
    <row r="5" spans="1:16" s="10" customFormat="1" ht="15" customHeight="1">
      <c r="A5" s="14"/>
      <c r="B5" s="14"/>
      <c r="C5" s="15"/>
      <c r="D5" s="16"/>
      <c r="E5" s="17"/>
      <c r="F5" s="237"/>
      <c r="G5" s="17"/>
      <c r="H5" s="17"/>
      <c r="I5" s="14"/>
      <c r="J5" s="14"/>
      <c r="K5" s="14"/>
      <c r="L5" s="18"/>
      <c r="M5" s="19"/>
      <c r="N5" s="694">
        <v>41294.76794479167</v>
      </c>
      <c r="O5" s="694"/>
      <c r="P5" s="694"/>
    </row>
    <row r="6" spans="1:16" s="20" customFormat="1" ht="18.75" customHeight="1">
      <c r="A6" s="643" t="s">
        <v>11</v>
      </c>
      <c r="B6" s="644" t="s">
        <v>262</v>
      </c>
      <c r="C6" s="646" t="s">
        <v>287</v>
      </c>
      <c r="D6" s="629" t="s">
        <v>13</v>
      </c>
      <c r="E6" s="629" t="s">
        <v>58</v>
      </c>
      <c r="F6" s="701" t="s">
        <v>14</v>
      </c>
      <c r="G6" s="633" t="s">
        <v>29</v>
      </c>
      <c r="I6" s="626" t="s">
        <v>56</v>
      </c>
      <c r="J6" s="627"/>
      <c r="K6" s="627"/>
      <c r="L6" s="627"/>
      <c r="M6" s="627"/>
      <c r="N6" s="627"/>
      <c r="O6" s="627"/>
      <c r="P6" s="628"/>
    </row>
    <row r="7" spans="1:16" ht="26.25" customHeight="1">
      <c r="A7" s="643"/>
      <c r="B7" s="645"/>
      <c r="C7" s="646"/>
      <c r="D7" s="629"/>
      <c r="E7" s="629"/>
      <c r="F7" s="701"/>
      <c r="G7" s="634"/>
      <c r="H7" s="21"/>
      <c r="I7" s="60" t="s">
        <v>11</v>
      </c>
      <c r="J7" s="60" t="s">
        <v>263</v>
      </c>
      <c r="K7" s="60" t="s">
        <v>262</v>
      </c>
      <c r="L7" s="168" t="s">
        <v>12</v>
      </c>
      <c r="M7" s="169" t="s">
        <v>13</v>
      </c>
      <c r="N7" s="169" t="s">
        <v>58</v>
      </c>
      <c r="O7" s="231" t="s">
        <v>14</v>
      </c>
      <c r="P7" s="60" t="s">
        <v>29</v>
      </c>
    </row>
    <row r="8" spans="1:16" s="20" customFormat="1" ht="18.75" customHeight="1">
      <c r="A8" s="23">
        <v>1</v>
      </c>
      <c r="B8" s="94"/>
      <c r="C8" s="166"/>
      <c r="D8" s="223"/>
      <c r="E8" s="224"/>
      <c r="F8" s="238"/>
      <c r="G8" s="95"/>
      <c r="H8" s="28"/>
      <c r="I8" s="29">
        <v>1</v>
      </c>
      <c r="J8" s="30" t="s">
        <v>1231</v>
      </c>
      <c r="K8" s="31">
        <v>24</v>
      </c>
      <c r="L8" s="32">
        <v>35107</v>
      </c>
      <c r="M8" s="61" t="s">
        <v>833</v>
      </c>
      <c r="N8" s="61" t="s">
        <v>829</v>
      </c>
      <c r="O8" s="232" t="s">
        <v>1336</v>
      </c>
      <c r="P8" s="31" t="s">
        <v>572</v>
      </c>
    </row>
    <row r="9" spans="1:16" s="20" customFormat="1" ht="18.75" customHeight="1">
      <c r="A9" s="23">
        <v>2</v>
      </c>
      <c r="B9" s="94"/>
      <c r="C9" s="166"/>
      <c r="D9" s="223"/>
      <c r="E9" s="224"/>
      <c r="F9" s="238"/>
      <c r="G9" s="95"/>
      <c r="H9" s="28"/>
      <c r="I9" s="29">
        <v>2</v>
      </c>
      <c r="J9" s="30" t="s">
        <v>1232</v>
      </c>
      <c r="K9" s="31">
        <v>49</v>
      </c>
      <c r="L9" s="32">
        <v>35668</v>
      </c>
      <c r="M9" s="61" t="s">
        <v>860</v>
      </c>
      <c r="N9" s="61" t="s">
        <v>846</v>
      </c>
      <c r="O9" s="232">
        <v>43121</v>
      </c>
      <c r="P9" s="31">
        <v>1</v>
      </c>
    </row>
    <row r="10" spans="1:16" s="20" customFormat="1" ht="18.75" customHeight="1">
      <c r="A10" s="23">
        <v>3</v>
      </c>
      <c r="B10" s="94"/>
      <c r="C10" s="166"/>
      <c r="D10" s="223"/>
      <c r="E10" s="224"/>
      <c r="F10" s="238"/>
      <c r="G10" s="95"/>
      <c r="H10" s="28"/>
      <c r="I10" s="29">
        <v>3</v>
      </c>
      <c r="J10" s="30" t="s">
        <v>1233</v>
      </c>
      <c r="K10" s="31">
        <v>119</v>
      </c>
      <c r="L10" s="32">
        <v>35077</v>
      </c>
      <c r="M10" s="61" t="s">
        <v>940</v>
      </c>
      <c r="N10" s="61" t="s">
        <v>273</v>
      </c>
      <c r="O10" s="232">
        <v>45669</v>
      </c>
      <c r="P10" s="31">
        <v>7</v>
      </c>
    </row>
    <row r="11" spans="1:16" s="20" customFormat="1" ht="18.75" customHeight="1">
      <c r="A11" s="23">
        <v>4</v>
      </c>
      <c r="B11" s="94"/>
      <c r="C11" s="166"/>
      <c r="D11" s="223"/>
      <c r="E11" s="224"/>
      <c r="F11" s="238"/>
      <c r="G11" s="95"/>
      <c r="H11" s="28"/>
      <c r="I11" s="29">
        <v>4</v>
      </c>
      <c r="J11" s="30" t="s">
        <v>1234</v>
      </c>
      <c r="K11" s="31">
        <v>160</v>
      </c>
      <c r="L11" s="32">
        <v>36390</v>
      </c>
      <c r="M11" s="61" t="s">
        <v>984</v>
      </c>
      <c r="N11" s="61" t="s">
        <v>978</v>
      </c>
      <c r="O11" s="232" t="s">
        <v>1336</v>
      </c>
      <c r="P11" s="31" t="s">
        <v>572</v>
      </c>
    </row>
    <row r="12" spans="1:16" s="20" customFormat="1" ht="18.75" customHeight="1">
      <c r="A12" s="23">
        <v>5</v>
      </c>
      <c r="B12" s="94"/>
      <c r="C12" s="166"/>
      <c r="D12" s="223"/>
      <c r="E12" s="224"/>
      <c r="F12" s="238"/>
      <c r="G12" s="95"/>
      <c r="H12" s="28"/>
      <c r="I12" s="29">
        <v>5</v>
      </c>
      <c r="J12" s="30" t="s">
        <v>1235</v>
      </c>
      <c r="K12" s="31">
        <v>146</v>
      </c>
      <c r="L12" s="32">
        <v>35150</v>
      </c>
      <c r="M12" s="61" t="s">
        <v>968</v>
      </c>
      <c r="N12" s="61" t="s">
        <v>967</v>
      </c>
      <c r="O12" s="232">
        <v>44912</v>
      </c>
      <c r="P12" s="31">
        <v>6</v>
      </c>
    </row>
    <row r="13" spans="1:16" s="20" customFormat="1" ht="18.75" customHeight="1">
      <c r="A13" s="23">
        <v>6</v>
      </c>
      <c r="B13" s="94"/>
      <c r="C13" s="166"/>
      <c r="D13" s="223"/>
      <c r="E13" s="224"/>
      <c r="F13" s="238"/>
      <c r="G13" s="95"/>
      <c r="H13" s="28"/>
      <c r="I13" s="29">
        <v>6</v>
      </c>
      <c r="J13" s="30" t="s">
        <v>1236</v>
      </c>
      <c r="K13" s="31">
        <v>148</v>
      </c>
      <c r="L13" s="32">
        <v>35813</v>
      </c>
      <c r="M13" s="61" t="s">
        <v>970</v>
      </c>
      <c r="N13" s="61" t="s">
        <v>971</v>
      </c>
      <c r="O13" s="232">
        <v>43433</v>
      </c>
      <c r="P13" s="31">
        <v>2</v>
      </c>
    </row>
    <row r="14" spans="1:16" s="20" customFormat="1" ht="18.75" customHeight="1">
      <c r="A14" s="23">
        <v>7</v>
      </c>
      <c r="B14" s="94"/>
      <c r="C14" s="166"/>
      <c r="D14" s="223"/>
      <c r="E14" s="224"/>
      <c r="F14" s="238"/>
      <c r="G14" s="95"/>
      <c r="H14" s="28"/>
      <c r="I14" s="29">
        <v>7</v>
      </c>
      <c r="J14" s="30" t="s">
        <v>1237</v>
      </c>
      <c r="K14" s="294">
        <v>983</v>
      </c>
      <c r="L14" s="295">
        <v>34639</v>
      </c>
      <c r="M14" s="296" t="s">
        <v>1212</v>
      </c>
      <c r="N14" s="296" t="s">
        <v>1211</v>
      </c>
      <c r="O14" s="232">
        <v>44095</v>
      </c>
      <c r="P14" s="31">
        <v>4</v>
      </c>
    </row>
    <row r="15" spans="1:16" s="20" customFormat="1" ht="18.75" customHeight="1">
      <c r="A15" s="23">
        <v>8</v>
      </c>
      <c r="B15" s="94"/>
      <c r="C15" s="166"/>
      <c r="D15" s="223"/>
      <c r="E15" s="224"/>
      <c r="F15" s="238"/>
      <c r="G15" s="95"/>
      <c r="H15" s="28"/>
      <c r="I15" s="29">
        <v>8</v>
      </c>
      <c r="J15" s="30" t="s">
        <v>1238</v>
      </c>
      <c r="K15" s="294">
        <v>979</v>
      </c>
      <c r="L15" s="295">
        <v>34568</v>
      </c>
      <c r="M15" s="296" t="s">
        <v>1213</v>
      </c>
      <c r="N15" s="296" t="s">
        <v>1211</v>
      </c>
      <c r="O15" s="232">
        <v>43480</v>
      </c>
      <c r="P15" s="31">
        <v>3</v>
      </c>
    </row>
    <row r="16" spans="1:16" s="20" customFormat="1" ht="18.75" customHeight="1">
      <c r="A16" s="23">
        <v>9</v>
      </c>
      <c r="B16" s="94"/>
      <c r="C16" s="166"/>
      <c r="D16" s="223"/>
      <c r="E16" s="224"/>
      <c r="F16" s="238"/>
      <c r="G16" s="95"/>
      <c r="H16" s="28"/>
      <c r="I16" s="29">
        <v>9</v>
      </c>
      <c r="J16" s="30" t="s">
        <v>1239</v>
      </c>
      <c r="K16" s="294">
        <v>181</v>
      </c>
      <c r="L16" s="295">
        <v>32874</v>
      </c>
      <c r="M16" s="296" t="s">
        <v>1332</v>
      </c>
      <c r="N16" s="296" t="s">
        <v>273</v>
      </c>
      <c r="O16" s="232">
        <v>44481</v>
      </c>
      <c r="P16" s="31">
        <v>5</v>
      </c>
    </row>
    <row r="17" spans="1:16" s="20" customFormat="1" ht="18.75" customHeight="1">
      <c r="A17" s="23">
        <v>10</v>
      </c>
      <c r="B17" s="94"/>
      <c r="C17" s="166"/>
      <c r="D17" s="223"/>
      <c r="E17" s="224"/>
      <c r="F17" s="238"/>
      <c r="G17" s="95"/>
      <c r="H17" s="28"/>
      <c r="I17" s="29">
        <v>10</v>
      </c>
      <c r="J17" s="30" t="s">
        <v>1240</v>
      </c>
      <c r="K17" s="31" t="s">
        <v>1348</v>
      </c>
      <c r="L17" s="32" t="s">
        <v>1348</v>
      </c>
      <c r="M17" s="61" t="s">
        <v>1348</v>
      </c>
      <c r="N17" s="61" t="s">
        <v>1348</v>
      </c>
      <c r="O17" s="232"/>
      <c r="P17" s="31"/>
    </row>
    <row r="18" spans="1:16" s="20" customFormat="1" ht="18.75" customHeight="1">
      <c r="A18" s="23">
        <v>11</v>
      </c>
      <c r="B18" s="94"/>
      <c r="C18" s="166"/>
      <c r="D18" s="223"/>
      <c r="E18" s="224"/>
      <c r="F18" s="238"/>
      <c r="G18" s="95"/>
      <c r="H18" s="28"/>
      <c r="I18" s="29">
        <v>11</v>
      </c>
      <c r="J18" s="30" t="s">
        <v>1241</v>
      </c>
      <c r="K18" s="31" t="s">
        <v>1348</v>
      </c>
      <c r="L18" s="32" t="s">
        <v>1348</v>
      </c>
      <c r="M18" s="61" t="s">
        <v>1348</v>
      </c>
      <c r="N18" s="61" t="s">
        <v>1348</v>
      </c>
      <c r="O18" s="232"/>
      <c r="P18" s="31"/>
    </row>
    <row r="19" spans="1:16" s="20" customFormat="1" ht="18.75" customHeight="1">
      <c r="A19" s="23">
        <v>12</v>
      </c>
      <c r="B19" s="94"/>
      <c r="C19" s="166"/>
      <c r="D19" s="223"/>
      <c r="E19" s="224"/>
      <c r="F19" s="238"/>
      <c r="G19" s="95"/>
      <c r="H19" s="28"/>
      <c r="I19" s="29">
        <v>12</v>
      </c>
      <c r="J19" s="30" t="s">
        <v>1242</v>
      </c>
      <c r="K19" s="31" t="s">
        <v>1348</v>
      </c>
      <c r="L19" s="32" t="s">
        <v>1348</v>
      </c>
      <c r="M19" s="61" t="s">
        <v>1348</v>
      </c>
      <c r="N19" s="61" t="s">
        <v>1348</v>
      </c>
      <c r="O19" s="232"/>
      <c r="P19" s="31"/>
    </row>
    <row r="20" spans="1:16" s="20" customFormat="1" ht="18.75" customHeight="1">
      <c r="A20" s="23">
        <v>13</v>
      </c>
      <c r="B20" s="94"/>
      <c r="C20" s="166"/>
      <c r="D20" s="223"/>
      <c r="E20" s="224"/>
      <c r="F20" s="238"/>
      <c r="G20" s="95"/>
      <c r="H20" s="28"/>
      <c r="I20" s="626" t="s">
        <v>57</v>
      </c>
      <c r="J20" s="627"/>
      <c r="K20" s="627"/>
      <c r="L20" s="627"/>
      <c r="M20" s="627"/>
      <c r="N20" s="627"/>
      <c r="O20" s="627"/>
      <c r="P20" s="628"/>
    </row>
    <row r="21" spans="1:16" s="20" customFormat="1" ht="26.25" customHeight="1">
      <c r="A21" s="23">
        <v>14</v>
      </c>
      <c r="B21" s="94"/>
      <c r="C21" s="166"/>
      <c r="D21" s="223"/>
      <c r="E21" s="224"/>
      <c r="F21" s="238"/>
      <c r="G21" s="95"/>
      <c r="H21" s="28"/>
      <c r="I21" s="60" t="s">
        <v>11</v>
      </c>
      <c r="J21" s="60" t="s">
        <v>263</v>
      </c>
      <c r="K21" s="60" t="s">
        <v>262</v>
      </c>
      <c r="L21" s="168" t="s">
        <v>12</v>
      </c>
      <c r="M21" s="169" t="s">
        <v>13</v>
      </c>
      <c r="N21" s="169" t="s">
        <v>58</v>
      </c>
      <c r="O21" s="231" t="s">
        <v>14</v>
      </c>
      <c r="P21" s="60" t="s">
        <v>29</v>
      </c>
    </row>
    <row r="22" spans="1:16" s="20" customFormat="1" ht="18.75" customHeight="1">
      <c r="A22" s="23">
        <v>15</v>
      </c>
      <c r="B22" s="94"/>
      <c r="C22" s="166"/>
      <c r="D22" s="223"/>
      <c r="E22" s="224"/>
      <c r="F22" s="238"/>
      <c r="G22" s="95"/>
      <c r="H22" s="28"/>
      <c r="I22" s="29">
        <v>1</v>
      </c>
      <c r="J22" s="30" t="s">
        <v>1243</v>
      </c>
      <c r="K22" s="31" t="s">
        <v>1348</v>
      </c>
      <c r="L22" s="32" t="s">
        <v>1348</v>
      </c>
      <c r="M22" s="61" t="s">
        <v>1348</v>
      </c>
      <c r="N22" s="61" t="s">
        <v>1348</v>
      </c>
      <c r="O22" s="232"/>
      <c r="P22" s="31"/>
    </row>
    <row r="23" spans="1:16" s="20" customFormat="1" ht="18.75" customHeight="1">
      <c r="A23" s="23">
        <v>16</v>
      </c>
      <c r="B23" s="94"/>
      <c r="C23" s="166"/>
      <c r="D23" s="223"/>
      <c r="E23" s="224"/>
      <c r="F23" s="238"/>
      <c r="G23" s="95"/>
      <c r="H23" s="28"/>
      <c r="I23" s="29">
        <v>2</v>
      </c>
      <c r="J23" s="30" t="s">
        <v>1244</v>
      </c>
      <c r="K23" s="31" t="s">
        <v>1348</v>
      </c>
      <c r="L23" s="32" t="s">
        <v>1348</v>
      </c>
      <c r="M23" s="61" t="s">
        <v>1348</v>
      </c>
      <c r="N23" s="61" t="s">
        <v>1348</v>
      </c>
      <c r="O23" s="232"/>
      <c r="P23" s="31"/>
    </row>
    <row r="24" spans="1:16" s="20" customFormat="1" ht="18.75" customHeight="1">
      <c r="A24" s="23">
        <v>17</v>
      </c>
      <c r="B24" s="94"/>
      <c r="C24" s="166"/>
      <c r="D24" s="223"/>
      <c r="E24" s="224"/>
      <c r="F24" s="238"/>
      <c r="G24" s="95"/>
      <c r="H24" s="28"/>
      <c r="I24" s="29">
        <v>3</v>
      </c>
      <c r="J24" s="30" t="s">
        <v>1245</v>
      </c>
      <c r="K24" s="31" t="s">
        <v>1348</v>
      </c>
      <c r="L24" s="32" t="s">
        <v>1348</v>
      </c>
      <c r="M24" s="61" t="s">
        <v>1348</v>
      </c>
      <c r="N24" s="61" t="s">
        <v>1348</v>
      </c>
      <c r="O24" s="232"/>
      <c r="P24" s="31"/>
    </row>
    <row r="25" spans="1:16" s="20" customFormat="1" ht="18.75" customHeight="1">
      <c r="A25" s="23">
        <v>18</v>
      </c>
      <c r="B25" s="94"/>
      <c r="C25" s="166"/>
      <c r="D25" s="223"/>
      <c r="E25" s="224"/>
      <c r="F25" s="238"/>
      <c r="G25" s="95"/>
      <c r="H25" s="28"/>
      <c r="I25" s="29">
        <v>4</v>
      </c>
      <c r="J25" s="30" t="s">
        <v>1246</v>
      </c>
      <c r="K25" s="31" t="s">
        <v>1348</v>
      </c>
      <c r="L25" s="32" t="s">
        <v>1348</v>
      </c>
      <c r="M25" s="61" t="s">
        <v>1348</v>
      </c>
      <c r="N25" s="61" t="s">
        <v>1348</v>
      </c>
      <c r="O25" s="232"/>
      <c r="P25" s="31"/>
    </row>
    <row r="26" spans="1:16" s="20" customFormat="1" ht="18.75" customHeight="1">
      <c r="A26" s="23">
        <v>19</v>
      </c>
      <c r="B26" s="94"/>
      <c r="C26" s="166"/>
      <c r="D26" s="223"/>
      <c r="E26" s="224"/>
      <c r="F26" s="238"/>
      <c r="G26" s="95"/>
      <c r="H26" s="28"/>
      <c r="I26" s="29">
        <v>5</v>
      </c>
      <c r="J26" s="30" t="s">
        <v>1247</v>
      </c>
      <c r="K26" s="31" t="s">
        <v>1348</v>
      </c>
      <c r="L26" s="32" t="s">
        <v>1348</v>
      </c>
      <c r="M26" s="61" t="s">
        <v>1348</v>
      </c>
      <c r="N26" s="61" t="s">
        <v>1348</v>
      </c>
      <c r="O26" s="232"/>
      <c r="P26" s="31"/>
    </row>
    <row r="27" spans="1:16" s="20" customFormat="1" ht="18.75" customHeight="1">
      <c r="A27" s="23">
        <v>20</v>
      </c>
      <c r="B27" s="94"/>
      <c r="C27" s="166"/>
      <c r="D27" s="223"/>
      <c r="E27" s="224"/>
      <c r="F27" s="238"/>
      <c r="G27" s="95"/>
      <c r="H27" s="28"/>
      <c r="I27" s="29">
        <v>6</v>
      </c>
      <c r="J27" s="30" t="s">
        <v>1248</v>
      </c>
      <c r="K27" s="31" t="s">
        <v>1348</v>
      </c>
      <c r="L27" s="32" t="s">
        <v>1348</v>
      </c>
      <c r="M27" s="61" t="s">
        <v>1348</v>
      </c>
      <c r="N27" s="61" t="s">
        <v>1348</v>
      </c>
      <c r="O27" s="232"/>
      <c r="P27" s="31"/>
    </row>
    <row r="28" spans="1:16" s="20" customFormat="1" ht="18.75" customHeight="1">
      <c r="A28" s="23">
        <v>21</v>
      </c>
      <c r="B28" s="94"/>
      <c r="C28" s="166"/>
      <c r="D28" s="223"/>
      <c r="E28" s="224"/>
      <c r="F28" s="238"/>
      <c r="G28" s="95"/>
      <c r="H28" s="28"/>
      <c r="I28" s="29">
        <v>7</v>
      </c>
      <c r="J28" s="30" t="s">
        <v>1249</v>
      </c>
      <c r="K28" s="31" t="s">
        <v>1348</v>
      </c>
      <c r="L28" s="32" t="s">
        <v>1348</v>
      </c>
      <c r="M28" s="61" t="s">
        <v>1348</v>
      </c>
      <c r="N28" s="61" t="s">
        <v>1348</v>
      </c>
      <c r="O28" s="232"/>
      <c r="P28" s="31"/>
    </row>
    <row r="29" spans="1:16" s="20" customFormat="1" ht="18.75" customHeight="1">
      <c r="A29" s="23">
        <v>22</v>
      </c>
      <c r="B29" s="94"/>
      <c r="C29" s="166"/>
      <c r="D29" s="223"/>
      <c r="E29" s="224"/>
      <c r="F29" s="238"/>
      <c r="G29" s="95"/>
      <c r="H29" s="28"/>
      <c r="I29" s="29">
        <v>8</v>
      </c>
      <c r="J29" s="30" t="s">
        <v>1250</v>
      </c>
      <c r="K29" s="31" t="s">
        <v>1348</v>
      </c>
      <c r="L29" s="32" t="s">
        <v>1348</v>
      </c>
      <c r="M29" s="61" t="s">
        <v>1348</v>
      </c>
      <c r="N29" s="61" t="s">
        <v>1348</v>
      </c>
      <c r="O29" s="232"/>
      <c r="P29" s="31"/>
    </row>
    <row r="30" spans="1:16" s="20" customFormat="1" ht="18.75" customHeight="1">
      <c r="A30" s="23">
        <v>23</v>
      </c>
      <c r="B30" s="94"/>
      <c r="C30" s="166"/>
      <c r="D30" s="223"/>
      <c r="E30" s="224"/>
      <c r="F30" s="238"/>
      <c r="G30" s="95"/>
      <c r="H30" s="28"/>
      <c r="I30" s="29">
        <v>9</v>
      </c>
      <c r="J30" s="30" t="s">
        <v>1251</v>
      </c>
      <c r="K30" s="31" t="s">
        <v>1348</v>
      </c>
      <c r="L30" s="32" t="s">
        <v>1348</v>
      </c>
      <c r="M30" s="61" t="s">
        <v>1348</v>
      </c>
      <c r="N30" s="61" t="s">
        <v>1348</v>
      </c>
      <c r="O30" s="232"/>
      <c r="P30" s="31"/>
    </row>
    <row r="31" spans="1:16" s="20" customFormat="1" ht="18.75" customHeight="1">
      <c r="A31" s="23">
        <v>24</v>
      </c>
      <c r="B31" s="94"/>
      <c r="C31" s="166"/>
      <c r="D31" s="223"/>
      <c r="E31" s="224"/>
      <c r="F31" s="238"/>
      <c r="G31" s="95"/>
      <c r="H31" s="28"/>
      <c r="I31" s="29">
        <v>10</v>
      </c>
      <c r="J31" s="30" t="s">
        <v>1252</v>
      </c>
      <c r="K31" s="31" t="s">
        <v>1348</v>
      </c>
      <c r="L31" s="32" t="s">
        <v>1348</v>
      </c>
      <c r="M31" s="61" t="s">
        <v>1348</v>
      </c>
      <c r="N31" s="61" t="s">
        <v>1348</v>
      </c>
      <c r="O31" s="232"/>
      <c r="P31" s="31"/>
    </row>
    <row r="32" spans="1:16" s="20" customFormat="1" ht="18.75" customHeight="1">
      <c r="A32" s="23">
        <v>25</v>
      </c>
      <c r="B32" s="94"/>
      <c r="C32" s="166"/>
      <c r="D32" s="223"/>
      <c r="E32" s="224"/>
      <c r="F32" s="238"/>
      <c r="G32" s="95"/>
      <c r="H32" s="28"/>
      <c r="I32" s="29">
        <v>11</v>
      </c>
      <c r="J32" s="30" t="s">
        <v>1253</v>
      </c>
      <c r="K32" s="31" t="s">
        <v>1348</v>
      </c>
      <c r="L32" s="32" t="s">
        <v>1348</v>
      </c>
      <c r="M32" s="61" t="s">
        <v>1348</v>
      </c>
      <c r="N32" s="61" t="s">
        <v>1348</v>
      </c>
      <c r="O32" s="232"/>
      <c r="P32" s="31"/>
    </row>
    <row r="33" spans="1:16" s="20" customFormat="1" ht="18.75" customHeight="1">
      <c r="A33" s="23">
        <v>26</v>
      </c>
      <c r="B33" s="94"/>
      <c r="C33" s="166"/>
      <c r="D33" s="223"/>
      <c r="E33" s="224"/>
      <c r="F33" s="238"/>
      <c r="G33" s="95"/>
      <c r="H33" s="28"/>
      <c r="I33" s="29">
        <v>12</v>
      </c>
      <c r="J33" s="30" t="s">
        <v>1254</v>
      </c>
      <c r="K33" s="31" t="s">
        <v>1348</v>
      </c>
      <c r="L33" s="32" t="s">
        <v>1348</v>
      </c>
      <c r="M33" s="61" t="s">
        <v>1348</v>
      </c>
      <c r="N33" s="61" t="s">
        <v>1348</v>
      </c>
      <c r="O33" s="232"/>
      <c r="P33" s="31"/>
    </row>
    <row r="34" spans="1:16" s="20" customFormat="1" ht="18.75" customHeight="1">
      <c r="A34" s="23">
        <v>27</v>
      </c>
      <c r="B34" s="94"/>
      <c r="C34" s="166"/>
      <c r="D34" s="223"/>
      <c r="E34" s="224"/>
      <c r="F34" s="238"/>
      <c r="G34" s="95"/>
      <c r="H34" s="28"/>
      <c r="I34" s="626" t="s">
        <v>59</v>
      </c>
      <c r="J34" s="627"/>
      <c r="K34" s="627"/>
      <c r="L34" s="627"/>
      <c r="M34" s="627"/>
      <c r="N34" s="627"/>
      <c r="O34" s="627"/>
      <c r="P34" s="628"/>
    </row>
    <row r="35" spans="1:16" s="20" customFormat="1" ht="24" customHeight="1">
      <c r="A35" s="23">
        <v>28</v>
      </c>
      <c r="B35" s="94"/>
      <c r="C35" s="166"/>
      <c r="D35" s="223"/>
      <c r="E35" s="224"/>
      <c r="F35" s="238"/>
      <c r="G35" s="95"/>
      <c r="H35" s="28"/>
      <c r="I35" s="60" t="s">
        <v>11</v>
      </c>
      <c r="J35" s="60" t="s">
        <v>263</v>
      </c>
      <c r="K35" s="60" t="s">
        <v>262</v>
      </c>
      <c r="L35" s="168" t="s">
        <v>12</v>
      </c>
      <c r="M35" s="169" t="s">
        <v>13</v>
      </c>
      <c r="N35" s="169" t="s">
        <v>58</v>
      </c>
      <c r="O35" s="231" t="s">
        <v>14</v>
      </c>
      <c r="P35" s="60" t="s">
        <v>29</v>
      </c>
    </row>
    <row r="36" spans="1:16" s="20" customFormat="1" ht="18.75" customHeight="1">
      <c r="A36" s="23">
        <v>29</v>
      </c>
      <c r="B36" s="94"/>
      <c r="C36" s="166"/>
      <c r="D36" s="223"/>
      <c r="E36" s="224"/>
      <c r="F36" s="238"/>
      <c r="G36" s="95"/>
      <c r="H36" s="28"/>
      <c r="I36" s="29">
        <v>1</v>
      </c>
      <c r="J36" s="30" t="s">
        <v>1255</v>
      </c>
      <c r="K36" s="31" t="s">
        <v>1348</v>
      </c>
      <c r="L36" s="32" t="s">
        <v>1348</v>
      </c>
      <c r="M36" s="61" t="s">
        <v>1348</v>
      </c>
      <c r="N36" s="61" t="s">
        <v>1348</v>
      </c>
      <c r="O36" s="232"/>
      <c r="P36" s="31"/>
    </row>
    <row r="37" spans="1:16" s="20" customFormat="1" ht="18.75" customHeight="1">
      <c r="A37" s="23">
        <v>30</v>
      </c>
      <c r="B37" s="94"/>
      <c r="C37" s="166"/>
      <c r="D37" s="223"/>
      <c r="E37" s="224"/>
      <c r="F37" s="238"/>
      <c r="G37" s="95"/>
      <c r="H37" s="28"/>
      <c r="I37" s="29">
        <v>2</v>
      </c>
      <c r="J37" s="30" t="s">
        <v>1256</v>
      </c>
      <c r="K37" s="31" t="s">
        <v>1348</v>
      </c>
      <c r="L37" s="32" t="s">
        <v>1348</v>
      </c>
      <c r="M37" s="61" t="s">
        <v>1348</v>
      </c>
      <c r="N37" s="61" t="s">
        <v>1348</v>
      </c>
      <c r="O37" s="232"/>
      <c r="P37" s="31"/>
    </row>
    <row r="38" spans="1:16" s="20" customFormat="1" ht="18.75" customHeight="1">
      <c r="A38" s="23">
        <v>31</v>
      </c>
      <c r="B38" s="94"/>
      <c r="C38" s="166"/>
      <c r="D38" s="223"/>
      <c r="E38" s="224"/>
      <c r="F38" s="238"/>
      <c r="G38" s="95"/>
      <c r="H38" s="28"/>
      <c r="I38" s="29">
        <v>3</v>
      </c>
      <c r="J38" s="30" t="s">
        <v>1257</v>
      </c>
      <c r="K38" s="31" t="s">
        <v>1348</v>
      </c>
      <c r="L38" s="32" t="s">
        <v>1348</v>
      </c>
      <c r="M38" s="61" t="s">
        <v>1348</v>
      </c>
      <c r="N38" s="61" t="s">
        <v>1348</v>
      </c>
      <c r="O38" s="232"/>
      <c r="P38" s="31"/>
    </row>
    <row r="39" spans="1:16" s="20" customFormat="1" ht="18.75" customHeight="1">
      <c r="A39" s="23">
        <v>32</v>
      </c>
      <c r="B39" s="94"/>
      <c r="C39" s="166"/>
      <c r="D39" s="223"/>
      <c r="E39" s="224"/>
      <c r="F39" s="238"/>
      <c r="G39" s="95"/>
      <c r="H39" s="28"/>
      <c r="I39" s="29">
        <v>4</v>
      </c>
      <c r="J39" s="30" t="s">
        <v>1258</v>
      </c>
      <c r="K39" s="31" t="s">
        <v>1348</v>
      </c>
      <c r="L39" s="32" t="s">
        <v>1348</v>
      </c>
      <c r="M39" s="61" t="s">
        <v>1348</v>
      </c>
      <c r="N39" s="61" t="s">
        <v>1348</v>
      </c>
      <c r="O39" s="232"/>
      <c r="P39" s="31"/>
    </row>
    <row r="40" spans="1:16" s="20" customFormat="1" ht="18.75" customHeight="1">
      <c r="A40" s="23">
        <v>33</v>
      </c>
      <c r="B40" s="94"/>
      <c r="C40" s="166"/>
      <c r="D40" s="223"/>
      <c r="E40" s="224"/>
      <c r="F40" s="238"/>
      <c r="G40" s="95"/>
      <c r="H40" s="28"/>
      <c r="I40" s="29">
        <v>5</v>
      </c>
      <c r="J40" s="30" t="s">
        <v>1259</v>
      </c>
      <c r="K40" s="31" t="s">
        <v>1348</v>
      </c>
      <c r="L40" s="32" t="s">
        <v>1348</v>
      </c>
      <c r="M40" s="61" t="s">
        <v>1348</v>
      </c>
      <c r="N40" s="61" t="s">
        <v>1348</v>
      </c>
      <c r="O40" s="232"/>
      <c r="P40" s="31"/>
    </row>
    <row r="41" spans="1:16" s="20" customFormat="1" ht="18.75" customHeight="1">
      <c r="A41" s="23">
        <v>34</v>
      </c>
      <c r="B41" s="94"/>
      <c r="C41" s="166"/>
      <c r="D41" s="223"/>
      <c r="E41" s="224"/>
      <c r="F41" s="238"/>
      <c r="G41" s="95"/>
      <c r="H41" s="28"/>
      <c r="I41" s="29">
        <v>6</v>
      </c>
      <c r="J41" s="30" t="s">
        <v>1260</v>
      </c>
      <c r="K41" s="31" t="s">
        <v>1348</v>
      </c>
      <c r="L41" s="32" t="s">
        <v>1348</v>
      </c>
      <c r="M41" s="61" t="s">
        <v>1348</v>
      </c>
      <c r="N41" s="61" t="s">
        <v>1348</v>
      </c>
      <c r="O41" s="232"/>
      <c r="P41" s="31"/>
    </row>
    <row r="42" spans="1:16" s="20" customFormat="1" ht="18.75" customHeight="1">
      <c r="A42" s="23">
        <v>35</v>
      </c>
      <c r="B42" s="94"/>
      <c r="C42" s="166"/>
      <c r="D42" s="223"/>
      <c r="E42" s="224"/>
      <c r="F42" s="238"/>
      <c r="G42" s="95"/>
      <c r="H42" s="28"/>
      <c r="I42" s="29">
        <v>7</v>
      </c>
      <c r="J42" s="30" t="s">
        <v>1261</v>
      </c>
      <c r="K42" s="31" t="s">
        <v>1348</v>
      </c>
      <c r="L42" s="32" t="s">
        <v>1348</v>
      </c>
      <c r="M42" s="61" t="s">
        <v>1348</v>
      </c>
      <c r="N42" s="61" t="s">
        <v>1348</v>
      </c>
      <c r="O42" s="232"/>
      <c r="P42" s="31"/>
    </row>
    <row r="43" spans="1:16" s="20" customFormat="1" ht="18.75" customHeight="1">
      <c r="A43" s="23">
        <v>36</v>
      </c>
      <c r="B43" s="94"/>
      <c r="C43" s="166"/>
      <c r="D43" s="223"/>
      <c r="E43" s="224"/>
      <c r="F43" s="238"/>
      <c r="G43" s="95"/>
      <c r="H43" s="28"/>
      <c r="I43" s="29">
        <v>8</v>
      </c>
      <c r="J43" s="30" t="s">
        <v>1262</v>
      </c>
      <c r="K43" s="31" t="s">
        <v>1348</v>
      </c>
      <c r="L43" s="32" t="s">
        <v>1348</v>
      </c>
      <c r="M43" s="61" t="s">
        <v>1348</v>
      </c>
      <c r="N43" s="61" t="s">
        <v>1348</v>
      </c>
      <c r="O43" s="232"/>
      <c r="P43" s="31"/>
    </row>
    <row r="44" spans="1:16" s="20" customFormat="1" ht="18.75" customHeight="1">
      <c r="A44" s="23">
        <v>37</v>
      </c>
      <c r="B44" s="94"/>
      <c r="C44" s="166"/>
      <c r="D44" s="223"/>
      <c r="E44" s="224"/>
      <c r="F44" s="238"/>
      <c r="G44" s="95"/>
      <c r="H44" s="28"/>
      <c r="I44" s="29">
        <v>9</v>
      </c>
      <c r="J44" s="30" t="s">
        <v>1263</v>
      </c>
      <c r="K44" s="31" t="s">
        <v>1348</v>
      </c>
      <c r="L44" s="32" t="s">
        <v>1348</v>
      </c>
      <c r="M44" s="61" t="s">
        <v>1348</v>
      </c>
      <c r="N44" s="61" t="s">
        <v>1348</v>
      </c>
      <c r="O44" s="232"/>
      <c r="P44" s="31"/>
    </row>
    <row r="45" spans="1:16" s="20" customFormat="1" ht="18.75" customHeight="1">
      <c r="A45" s="23">
        <v>38</v>
      </c>
      <c r="B45" s="94"/>
      <c r="C45" s="166"/>
      <c r="D45" s="223"/>
      <c r="E45" s="224"/>
      <c r="F45" s="238"/>
      <c r="G45" s="95"/>
      <c r="H45" s="28"/>
      <c r="I45" s="29">
        <v>10</v>
      </c>
      <c r="J45" s="30" t="s">
        <v>1264</v>
      </c>
      <c r="K45" s="31" t="s">
        <v>1348</v>
      </c>
      <c r="L45" s="32" t="s">
        <v>1348</v>
      </c>
      <c r="M45" s="61" t="s">
        <v>1348</v>
      </c>
      <c r="N45" s="61" t="s">
        <v>1348</v>
      </c>
      <c r="O45" s="232"/>
      <c r="P45" s="31"/>
    </row>
    <row r="46" spans="1:16" s="20" customFormat="1" ht="18.75" customHeight="1">
      <c r="A46" s="23">
        <v>39</v>
      </c>
      <c r="B46" s="94"/>
      <c r="C46" s="166"/>
      <c r="D46" s="223"/>
      <c r="E46" s="224"/>
      <c r="F46" s="238"/>
      <c r="G46" s="95"/>
      <c r="H46" s="28"/>
      <c r="I46" s="29">
        <v>11</v>
      </c>
      <c r="J46" s="30" t="s">
        <v>1265</v>
      </c>
      <c r="K46" s="31" t="s">
        <v>1348</v>
      </c>
      <c r="L46" s="32" t="s">
        <v>1348</v>
      </c>
      <c r="M46" s="61" t="s">
        <v>1348</v>
      </c>
      <c r="N46" s="61" t="s">
        <v>1348</v>
      </c>
      <c r="O46" s="232"/>
      <c r="P46" s="31"/>
    </row>
    <row r="47" spans="1:16" s="20" customFormat="1" ht="18.75" customHeight="1">
      <c r="A47" s="23">
        <v>40</v>
      </c>
      <c r="B47" s="94"/>
      <c r="C47" s="166"/>
      <c r="D47" s="223"/>
      <c r="E47" s="224"/>
      <c r="F47" s="238"/>
      <c r="G47" s="95"/>
      <c r="H47" s="28"/>
      <c r="I47" s="29">
        <v>12</v>
      </c>
      <c r="J47" s="30" t="s">
        <v>1266</v>
      </c>
      <c r="K47" s="31" t="s">
        <v>1348</v>
      </c>
      <c r="L47" s="32" t="s">
        <v>1348</v>
      </c>
      <c r="M47" s="61" t="s">
        <v>1348</v>
      </c>
      <c r="N47" s="61" t="s">
        <v>1348</v>
      </c>
      <c r="O47" s="232"/>
      <c r="P47" s="31"/>
    </row>
    <row r="48" spans="1:16" s="20" customFormat="1" ht="18.75" customHeight="1">
      <c r="A48" s="23">
        <v>41</v>
      </c>
      <c r="B48" s="94"/>
      <c r="C48" s="166"/>
      <c r="D48" s="223"/>
      <c r="E48" s="224"/>
      <c r="F48" s="238"/>
      <c r="G48" s="95"/>
      <c r="H48" s="28"/>
      <c r="I48" s="626" t="s">
        <v>288</v>
      </c>
      <c r="J48" s="627"/>
      <c r="K48" s="627"/>
      <c r="L48" s="627"/>
      <c r="M48" s="627"/>
      <c r="N48" s="627"/>
      <c r="O48" s="627"/>
      <c r="P48" s="628"/>
    </row>
    <row r="49" spans="1:16" s="20" customFormat="1" ht="24" customHeight="1">
      <c r="A49" s="23">
        <v>42</v>
      </c>
      <c r="B49" s="94"/>
      <c r="C49" s="166"/>
      <c r="D49" s="223"/>
      <c r="E49" s="224"/>
      <c r="F49" s="238"/>
      <c r="G49" s="95"/>
      <c r="H49" s="28"/>
      <c r="I49" s="60" t="s">
        <v>11</v>
      </c>
      <c r="J49" s="60" t="s">
        <v>263</v>
      </c>
      <c r="K49" s="60" t="s">
        <v>262</v>
      </c>
      <c r="L49" s="168" t="s">
        <v>12</v>
      </c>
      <c r="M49" s="169" t="s">
        <v>13</v>
      </c>
      <c r="N49" s="169" t="s">
        <v>58</v>
      </c>
      <c r="O49" s="231" t="s">
        <v>14</v>
      </c>
      <c r="P49" s="60" t="s">
        <v>29</v>
      </c>
    </row>
    <row r="50" spans="1:16" s="20" customFormat="1" ht="18.75" customHeight="1">
      <c r="A50" s="23">
        <v>43</v>
      </c>
      <c r="B50" s="94"/>
      <c r="C50" s="166"/>
      <c r="D50" s="223"/>
      <c r="E50" s="224"/>
      <c r="F50" s="238"/>
      <c r="G50" s="95"/>
      <c r="H50" s="28"/>
      <c r="I50" s="29">
        <v>1</v>
      </c>
      <c r="J50" s="30" t="s">
        <v>1267</v>
      </c>
      <c r="K50" s="31" t="s">
        <v>1348</v>
      </c>
      <c r="L50" s="32" t="s">
        <v>1348</v>
      </c>
      <c r="M50" s="61" t="s">
        <v>1348</v>
      </c>
      <c r="N50" s="61" t="s">
        <v>1348</v>
      </c>
      <c r="O50" s="232"/>
      <c r="P50" s="31"/>
    </row>
    <row r="51" spans="1:16" s="20" customFormat="1" ht="18.75" customHeight="1">
      <c r="A51" s="23">
        <v>44</v>
      </c>
      <c r="B51" s="94"/>
      <c r="C51" s="166"/>
      <c r="D51" s="223"/>
      <c r="E51" s="224"/>
      <c r="F51" s="238"/>
      <c r="G51" s="95"/>
      <c r="H51" s="28"/>
      <c r="I51" s="29">
        <v>2</v>
      </c>
      <c r="J51" s="30" t="s">
        <v>1268</v>
      </c>
      <c r="K51" s="31" t="s">
        <v>1348</v>
      </c>
      <c r="L51" s="32" t="s">
        <v>1348</v>
      </c>
      <c r="M51" s="61" t="s">
        <v>1348</v>
      </c>
      <c r="N51" s="61" t="s">
        <v>1348</v>
      </c>
      <c r="O51" s="232"/>
      <c r="P51" s="31"/>
    </row>
    <row r="52" spans="1:16" s="20" customFormat="1" ht="18.75" customHeight="1">
      <c r="A52" s="23">
        <v>45</v>
      </c>
      <c r="B52" s="94"/>
      <c r="C52" s="166"/>
      <c r="D52" s="223"/>
      <c r="E52" s="224"/>
      <c r="F52" s="238"/>
      <c r="G52" s="95"/>
      <c r="H52" s="28"/>
      <c r="I52" s="29">
        <v>3</v>
      </c>
      <c r="J52" s="30" t="s">
        <v>1269</v>
      </c>
      <c r="K52" s="31" t="s">
        <v>1348</v>
      </c>
      <c r="L52" s="32" t="s">
        <v>1348</v>
      </c>
      <c r="M52" s="61" t="s">
        <v>1348</v>
      </c>
      <c r="N52" s="61" t="s">
        <v>1348</v>
      </c>
      <c r="O52" s="232"/>
      <c r="P52" s="31"/>
    </row>
    <row r="53" spans="1:16" s="20" customFormat="1" ht="18.75" customHeight="1">
      <c r="A53" s="23">
        <v>46</v>
      </c>
      <c r="B53" s="94"/>
      <c r="C53" s="166"/>
      <c r="D53" s="223"/>
      <c r="E53" s="224"/>
      <c r="F53" s="238"/>
      <c r="G53" s="95"/>
      <c r="H53" s="28"/>
      <c r="I53" s="29">
        <v>4</v>
      </c>
      <c r="J53" s="30" t="s">
        <v>1270</v>
      </c>
      <c r="K53" s="31" t="s">
        <v>1348</v>
      </c>
      <c r="L53" s="32" t="s">
        <v>1348</v>
      </c>
      <c r="M53" s="61" t="s">
        <v>1348</v>
      </c>
      <c r="N53" s="61" t="s">
        <v>1348</v>
      </c>
      <c r="O53" s="232"/>
      <c r="P53" s="31"/>
    </row>
    <row r="54" spans="1:16" s="20" customFormat="1" ht="18.75" customHeight="1">
      <c r="A54" s="23">
        <v>47</v>
      </c>
      <c r="B54" s="94"/>
      <c r="C54" s="166"/>
      <c r="D54" s="223"/>
      <c r="E54" s="224"/>
      <c r="F54" s="238"/>
      <c r="G54" s="95"/>
      <c r="H54" s="28"/>
      <c r="I54" s="29">
        <v>5</v>
      </c>
      <c r="J54" s="30" t="s">
        <v>1271</v>
      </c>
      <c r="K54" s="31" t="s">
        <v>1348</v>
      </c>
      <c r="L54" s="32" t="s">
        <v>1348</v>
      </c>
      <c r="M54" s="61" t="s">
        <v>1348</v>
      </c>
      <c r="N54" s="61" t="s">
        <v>1348</v>
      </c>
      <c r="O54" s="232"/>
      <c r="P54" s="31"/>
    </row>
    <row r="55" spans="1:16" s="20" customFormat="1" ht="18.75" customHeight="1">
      <c r="A55" s="23">
        <v>48</v>
      </c>
      <c r="B55" s="94"/>
      <c r="C55" s="166"/>
      <c r="D55" s="223"/>
      <c r="E55" s="224"/>
      <c r="F55" s="238"/>
      <c r="G55" s="95"/>
      <c r="H55" s="28"/>
      <c r="I55" s="29">
        <v>6</v>
      </c>
      <c r="J55" s="30" t="s">
        <v>1272</v>
      </c>
      <c r="K55" s="31" t="s">
        <v>1348</v>
      </c>
      <c r="L55" s="32" t="s">
        <v>1348</v>
      </c>
      <c r="M55" s="61" t="s">
        <v>1348</v>
      </c>
      <c r="N55" s="61" t="s">
        <v>1348</v>
      </c>
      <c r="O55" s="232"/>
      <c r="P55" s="31"/>
    </row>
    <row r="56" spans="1:16" s="20" customFormat="1" ht="18.75" customHeight="1">
      <c r="A56" s="23">
        <v>49</v>
      </c>
      <c r="B56" s="94"/>
      <c r="C56" s="166"/>
      <c r="D56" s="223"/>
      <c r="E56" s="224"/>
      <c r="F56" s="238"/>
      <c r="G56" s="95"/>
      <c r="H56" s="28"/>
      <c r="I56" s="29">
        <v>7</v>
      </c>
      <c r="J56" s="30" t="s">
        <v>1273</v>
      </c>
      <c r="K56" s="31" t="s">
        <v>1348</v>
      </c>
      <c r="L56" s="32" t="s">
        <v>1348</v>
      </c>
      <c r="M56" s="61" t="s">
        <v>1348</v>
      </c>
      <c r="N56" s="61" t="s">
        <v>1348</v>
      </c>
      <c r="O56" s="232"/>
      <c r="P56" s="31"/>
    </row>
    <row r="57" spans="1:16" s="20" customFormat="1" ht="18.75" customHeight="1">
      <c r="A57" s="23">
        <v>50</v>
      </c>
      <c r="B57" s="94"/>
      <c r="C57" s="166"/>
      <c r="D57" s="223"/>
      <c r="E57" s="224"/>
      <c r="F57" s="238"/>
      <c r="G57" s="95"/>
      <c r="H57" s="28"/>
      <c r="I57" s="29">
        <v>8</v>
      </c>
      <c r="J57" s="30" t="s">
        <v>1274</v>
      </c>
      <c r="K57" s="31" t="s">
        <v>1348</v>
      </c>
      <c r="L57" s="32" t="s">
        <v>1348</v>
      </c>
      <c r="M57" s="61" t="s">
        <v>1348</v>
      </c>
      <c r="N57" s="61" t="s">
        <v>1348</v>
      </c>
      <c r="O57" s="232"/>
      <c r="P57" s="31"/>
    </row>
    <row r="58" spans="1:16" s="20" customFormat="1" ht="18.75" customHeight="1">
      <c r="A58" s="23">
        <v>51</v>
      </c>
      <c r="B58" s="94"/>
      <c r="C58" s="166"/>
      <c r="D58" s="223"/>
      <c r="E58" s="224"/>
      <c r="F58" s="238"/>
      <c r="G58" s="95"/>
      <c r="H58" s="28"/>
      <c r="I58" s="29">
        <v>9</v>
      </c>
      <c r="J58" s="30" t="s">
        <v>1275</v>
      </c>
      <c r="K58" s="31" t="s">
        <v>1348</v>
      </c>
      <c r="L58" s="32" t="s">
        <v>1348</v>
      </c>
      <c r="M58" s="61" t="s">
        <v>1348</v>
      </c>
      <c r="N58" s="61" t="s">
        <v>1348</v>
      </c>
      <c r="O58" s="232"/>
      <c r="P58" s="31"/>
    </row>
    <row r="59" spans="1:16" s="20" customFormat="1" ht="18.75" customHeight="1">
      <c r="A59" s="23">
        <v>52</v>
      </c>
      <c r="B59" s="94"/>
      <c r="C59" s="166"/>
      <c r="D59" s="223"/>
      <c r="E59" s="224"/>
      <c r="F59" s="238"/>
      <c r="G59" s="95"/>
      <c r="H59" s="28"/>
      <c r="I59" s="29">
        <v>10</v>
      </c>
      <c r="J59" s="30" t="s">
        <v>1276</v>
      </c>
      <c r="K59" s="31" t="s">
        <v>1348</v>
      </c>
      <c r="L59" s="32" t="s">
        <v>1348</v>
      </c>
      <c r="M59" s="61" t="s">
        <v>1348</v>
      </c>
      <c r="N59" s="61" t="s">
        <v>1348</v>
      </c>
      <c r="O59" s="232"/>
      <c r="P59" s="31"/>
    </row>
    <row r="60" spans="1:16" s="20" customFormat="1" ht="18.75" customHeight="1">
      <c r="A60" s="23">
        <v>53</v>
      </c>
      <c r="B60" s="94"/>
      <c r="C60" s="166"/>
      <c r="D60" s="223"/>
      <c r="E60" s="224"/>
      <c r="F60" s="238"/>
      <c r="G60" s="95"/>
      <c r="H60" s="28"/>
      <c r="I60" s="29">
        <v>11</v>
      </c>
      <c r="J60" s="30" t="s">
        <v>1277</v>
      </c>
      <c r="K60" s="31" t="s">
        <v>1348</v>
      </c>
      <c r="L60" s="32" t="s">
        <v>1348</v>
      </c>
      <c r="M60" s="61" t="s">
        <v>1348</v>
      </c>
      <c r="N60" s="61" t="s">
        <v>1348</v>
      </c>
      <c r="O60" s="232"/>
      <c r="P60" s="31"/>
    </row>
    <row r="61" spans="1:16" s="20" customFormat="1" ht="18.75" customHeight="1">
      <c r="A61" s="23">
        <v>54</v>
      </c>
      <c r="B61" s="94"/>
      <c r="C61" s="166"/>
      <c r="D61" s="223"/>
      <c r="E61" s="224"/>
      <c r="F61" s="238"/>
      <c r="G61" s="95"/>
      <c r="H61" s="28"/>
      <c r="I61" s="29">
        <v>12</v>
      </c>
      <c r="J61" s="30" t="s">
        <v>1278</v>
      </c>
      <c r="K61" s="31" t="s">
        <v>1348</v>
      </c>
      <c r="L61" s="32" t="s">
        <v>1348</v>
      </c>
      <c r="M61" s="61" t="s">
        <v>1348</v>
      </c>
      <c r="N61" s="61" t="s">
        <v>1348</v>
      </c>
      <c r="O61" s="232"/>
      <c r="P61" s="31"/>
    </row>
    <row r="62" spans="1:16" ht="7.5" customHeight="1">
      <c r="A62" s="44"/>
      <c r="B62" s="44"/>
      <c r="C62" s="45"/>
      <c r="D62" s="70"/>
      <c r="E62" s="46"/>
      <c r="F62" s="239"/>
      <c r="G62" s="48"/>
      <c r="I62" s="49"/>
      <c r="J62" s="50"/>
      <c r="K62" s="51"/>
      <c r="L62" s="52"/>
      <c r="M62" s="65"/>
      <c r="N62" s="65"/>
      <c r="O62" s="233"/>
      <c r="P62" s="51"/>
    </row>
    <row r="63" spans="1:17" ht="14.25" customHeight="1">
      <c r="A63" s="38" t="s">
        <v>19</v>
      </c>
      <c r="B63" s="38"/>
      <c r="C63" s="38"/>
      <c r="D63" s="71"/>
      <c r="E63" s="63" t="s">
        <v>0</v>
      </c>
      <c r="F63" s="240" t="s">
        <v>1</v>
      </c>
      <c r="G63" s="34"/>
      <c r="H63" s="39" t="s">
        <v>2</v>
      </c>
      <c r="I63" s="39"/>
      <c r="J63" s="39"/>
      <c r="K63" s="39"/>
      <c r="M63" s="66" t="s">
        <v>3</v>
      </c>
      <c r="N63" s="67" t="s">
        <v>3</v>
      </c>
      <c r="O63" s="234" t="s">
        <v>3</v>
      </c>
      <c r="P63" s="38"/>
      <c r="Q63" s="40"/>
    </row>
  </sheetData>
  <sheetProtection/>
  <mergeCells count="22">
    <mergeCell ref="A6:A7"/>
    <mergeCell ref="B6:B7"/>
    <mergeCell ref="A1:P1"/>
    <mergeCell ref="A2:P2"/>
    <mergeCell ref="A3:C3"/>
    <mergeCell ref="D3:E3"/>
    <mergeCell ref="F3:G3"/>
    <mergeCell ref="A4:C4"/>
    <mergeCell ref="D4:E4"/>
    <mergeCell ref="N3:P3"/>
    <mergeCell ref="I48:P48"/>
    <mergeCell ref="I6:P6"/>
    <mergeCell ref="I3:L3"/>
    <mergeCell ref="N4:P4"/>
    <mergeCell ref="N5:P5"/>
    <mergeCell ref="G6:G7"/>
    <mergeCell ref="F6:F7"/>
    <mergeCell ref="C6:C7"/>
    <mergeCell ref="D6:D7"/>
    <mergeCell ref="I20:P20"/>
    <mergeCell ref="I34:P34"/>
    <mergeCell ref="E6:E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7" r:id="rId2"/>
  <drawing r:id="rId1"/>
</worksheet>
</file>

<file path=xl/worksheets/sheet16.xml><?xml version="1.0" encoding="utf-8"?>
<worksheet xmlns="http://schemas.openxmlformats.org/spreadsheetml/2006/main" xmlns:r="http://schemas.openxmlformats.org/officeDocument/2006/relationships">
  <sheetPr>
    <tabColor rgb="FFFFFF00"/>
  </sheetPr>
  <dimension ref="A1:Q63"/>
  <sheetViews>
    <sheetView view="pageBreakPreview" zoomScaleSheetLayoutView="100" zoomScalePageLayoutView="0" workbookViewId="0" topLeftCell="A1">
      <selection activeCell="M11" sqref="M11"/>
    </sheetView>
  </sheetViews>
  <sheetFormatPr defaultColWidth="9.140625" defaultRowHeight="12.75"/>
  <cols>
    <col min="1" max="2" width="4.8515625" style="34" customWidth="1"/>
    <col min="3" max="3" width="13.28125" style="22" bestFit="1" customWidth="1"/>
    <col min="4" max="4" width="31.140625" style="64" bestFit="1" customWidth="1"/>
    <col min="5" max="5" width="17.140625" style="64" customWidth="1"/>
    <col min="6" max="6" width="10.7109375" style="245" customWidth="1"/>
    <col min="7" max="7" width="7.57421875" style="35" customWidth="1"/>
    <col min="8" max="8" width="2.140625" style="22" customWidth="1"/>
    <col min="9" max="9" width="4.421875" style="34" customWidth="1"/>
    <col min="10" max="10" width="12.421875" style="34" hidden="1" customWidth="1"/>
    <col min="11" max="11" width="6.57421875" style="34" customWidth="1"/>
    <col min="12" max="12" width="11.57421875" style="36" customWidth="1"/>
    <col min="13" max="13" width="31.28125" style="68" customWidth="1"/>
    <col min="14" max="14" width="14.7109375" style="68" customWidth="1"/>
    <col min="15" max="15" width="9.57421875" style="245" customWidth="1"/>
    <col min="16" max="16" width="7.7109375" style="22" customWidth="1"/>
    <col min="17" max="17" width="5.7109375" style="22" customWidth="1"/>
    <col min="18" max="16384" width="9.140625" style="22" customWidth="1"/>
  </cols>
  <sheetData>
    <row r="1" spans="1:16" s="10" customFormat="1" ht="39" customHeight="1">
      <c r="A1" s="638" t="str">
        <f>('YARIŞMA BİLGİLERİ'!A2)</f>
        <v>Türkiye Atletizm Federasyonu
İstanbul Atletizm İl Temsilciliği</v>
      </c>
      <c r="B1" s="638"/>
      <c r="C1" s="638"/>
      <c r="D1" s="638"/>
      <c r="E1" s="638"/>
      <c r="F1" s="638"/>
      <c r="G1" s="638"/>
      <c r="H1" s="638"/>
      <c r="I1" s="638"/>
      <c r="J1" s="638"/>
      <c r="K1" s="638"/>
      <c r="L1" s="638"/>
      <c r="M1" s="638"/>
      <c r="N1" s="638"/>
      <c r="O1" s="638"/>
      <c r="P1" s="638"/>
    </row>
    <row r="2" spans="1:16" s="10" customFormat="1" ht="24.75" customHeight="1">
      <c r="A2" s="660" t="str">
        <f>'YARIŞMA BİLGİLERİ'!F19</f>
        <v>Türkiye Yıldızlar Salon Şampiyonası</v>
      </c>
      <c r="B2" s="660"/>
      <c r="C2" s="660"/>
      <c r="D2" s="660"/>
      <c r="E2" s="660"/>
      <c r="F2" s="660"/>
      <c r="G2" s="660"/>
      <c r="H2" s="660"/>
      <c r="I2" s="660"/>
      <c r="J2" s="660"/>
      <c r="K2" s="660"/>
      <c r="L2" s="660"/>
      <c r="M2" s="660"/>
      <c r="N2" s="660"/>
      <c r="O2" s="660"/>
      <c r="P2" s="660"/>
    </row>
    <row r="3" spans="1:16" s="13" customFormat="1" ht="17.25" customHeight="1">
      <c r="A3" s="640" t="s">
        <v>341</v>
      </c>
      <c r="B3" s="640"/>
      <c r="C3" s="640"/>
      <c r="D3" s="642" t="str">
        <f>'YARIŞMA PROGRAMI'!C15</f>
        <v>2000 Metre Yürüyüş</v>
      </c>
      <c r="E3" s="642"/>
      <c r="F3" s="661" t="s">
        <v>60</v>
      </c>
      <c r="G3" s="661"/>
      <c r="H3" s="11" t="s">
        <v>264</v>
      </c>
      <c r="I3" s="630" t="str">
        <f>'YARIŞMA PROGRAMI'!D15</f>
        <v>İlk Üç</v>
      </c>
      <c r="J3" s="630"/>
      <c r="K3" s="630"/>
      <c r="L3" s="630"/>
      <c r="M3" s="215" t="s">
        <v>265</v>
      </c>
      <c r="N3" s="708" t="str">
        <f>('YARIŞMA PROGRAMI'!E15)</f>
        <v>-</v>
      </c>
      <c r="O3" s="708"/>
      <c r="P3" s="708"/>
    </row>
    <row r="4" spans="1:16" s="13" customFormat="1" ht="17.25" customHeight="1">
      <c r="A4" s="632" t="s">
        <v>269</v>
      </c>
      <c r="B4" s="632"/>
      <c r="C4" s="632"/>
      <c r="D4" s="641" t="str">
        <f>'YARIŞMA BİLGİLERİ'!F21</f>
        <v>Yıldız Kızlar</v>
      </c>
      <c r="E4" s="641"/>
      <c r="F4" s="246"/>
      <c r="G4" s="41"/>
      <c r="H4" s="41"/>
      <c r="I4" s="41"/>
      <c r="J4" s="41"/>
      <c r="K4" s="41"/>
      <c r="L4" s="42"/>
      <c r="M4" s="109" t="s">
        <v>5</v>
      </c>
      <c r="N4" s="636" t="str">
        <f>'YARIŞMA PROGRAMI'!B15</f>
        <v>19 Ocak 2013 - 17.40</v>
      </c>
      <c r="O4" s="636"/>
      <c r="P4" s="636"/>
    </row>
    <row r="5" spans="1:16" s="10" customFormat="1" ht="15.75" customHeight="1">
      <c r="A5" s="14"/>
      <c r="B5" s="14"/>
      <c r="C5" s="15"/>
      <c r="D5" s="16"/>
      <c r="E5" s="17"/>
      <c r="F5" s="247"/>
      <c r="G5" s="17"/>
      <c r="H5" s="17"/>
      <c r="I5" s="14"/>
      <c r="J5" s="14"/>
      <c r="K5" s="14"/>
      <c r="L5" s="18"/>
      <c r="M5" s="19"/>
      <c r="N5" s="694">
        <v>41294.7673462963</v>
      </c>
      <c r="O5" s="694"/>
      <c r="P5" s="694"/>
    </row>
    <row r="6" spans="1:16" s="20" customFormat="1" ht="18.75" customHeight="1">
      <c r="A6" s="643" t="s">
        <v>11</v>
      </c>
      <c r="B6" s="644" t="s">
        <v>262</v>
      </c>
      <c r="C6" s="646" t="s">
        <v>287</v>
      </c>
      <c r="D6" s="629" t="s">
        <v>13</v>
      </c>
      <c r="E6" s="629" t="s">
        <v>58</v>
      </c>
      <c r="F6" s="709" t="s">
        <v>14</v>
      </c>
      <c r="G6" s="633" t="s">
        <v>29</v>
      </c>
      <c r="I6" s="626" t="s">
        <v>16</v>
      </c>
      <c r="J6" s="627"/>
      <c r="K6" s="627"/>
      <c r="L6" s="627"/>
      <c r="M6" s="627"/>
      <c r="N6" s="627"/>
      <c r="O6" s="627"/>
      <c r="P6" s="628"/>
    </row>
    <row r="7" spans="1:16" ht="26.25" customHeight="1">
      <c r="A7" s="643"/>
      <c r="B7" s="645"/>
      <c r="C7" s="646"/>
      <c r="D7" s="629"/>
      <c r="E7" s="629"/>
      <c r="F7" s="709"/>
      <c r="G7" s="634"/>
      <c r="H7" s="21"/>
      <c r="I7" s="60" t="s">
        <v>11</v>
      </c>
      <c r="J7" s="60" t="s">
        <v>263</v>
      </c>
      <c r="K7" s="60" t="s">
        <v>262</v>
      </c>
      <c r="L7" s="168" t="s">
        <v>12</v>
      </c>
      <c r="M7" s="169" t="s">
        <v>13</v>
      </c>
      <c r="N7" s="169" t="s">
        <v>58</v>
      </c>
      <c r="O7" s="241" t="s">
        <v>14</v>
      </c>
      <c r="P7" s="60" t="s">
        <v>29</v>
      </c>
    </row>
    <row r="8" spans="1:16" s="20" customFormat="1" ht="18.75" customHeight="1">
      <c r="A8" s="23">
        <v>1</v>
      </c>
      <c r="B8" s="94">
        <v>166</v>
      </c>
      <c r="C8" s="166">
        <v>35315</v>
      </c>
      <c r="D8" s="223" t="s">
        <v>852</v>
      </c>
      <c r="E8" s="224" t="s">
        <v>990</v>
      </c>
      <c r="F8" s="232">
        <v>93651</v>
      </c>
      <c r="G8" s="95"/>
      <c r="H8" s="28"/>
      <c r="I8" s="29">
        <v>1</v>
      </c>
      <c r="J8" s="30" t="s">
        <v>581</v>
      </c>
      <c r="K8" s="31">
        <v>10</v>
      </c>
      <c r="L8" s="32">
        <v>35646</v>
      </c>
      <c r="M8" s="61" t="s">
        <v>815</v>
      </c>
      <c r="N8" s="61" t="s">
        <v>816</v>
      </c>
      <c r="O8" s="232">
        <v>94469</v>
      </c>
      <c r="P8" s="31"/>
    </row>
    <row r="9" spans="1:16" s="20" customFormat="1" ht="18.75" customHeight="1">
      <c r="A9" s="23">
        <v>2</v>
      </c>
      <c r="B9" s="94">
        <v>10</v>
      </c>
      <c r="C9" s="166">
        <v>35646</v>
      </c>
      <c r="D9" s="223" t="s">
        <v>815</v>
      </c>
      <c r="E9" s="224" t="s">
        <v>816</v>
      </c>
      <c r="F9" s="232">
        <v>94469</v>
      </c>
      <c r="G9" s="95"/>
      <c r="H9" s="28"/>
      <c r="I9" s="29">
        <v>2</v>
      </c>
      <c r="J9" s="30" t="s">
        <v>582</v>
      </c>
      <c r="K9" s="31">
        <v>20</v>
      </c>
      <c r="L9" s="32">
        <v>36600</v>
      </c>
      <c r="M9" s="61" t="s">
        <v>828</v>
      </c>
      <c r="N9" s="61" t="s">
        <v>829</v>
      </c>
      <c r="O9" s="232">
        <v>111198</v>
      </c>
      <c r="P9" s="31"/>
    </row>
    <row r="10" spans="1:16" s="20" customFormat="1" ht="18.75" customHeight="1">
      <c r="A10" s="23">
        <v>3</v>
      </c>
      <c r="B10" s="94">
        <v>80</v>
      </c>
      <c r="C10" s="166">
        <v>35305</v>
      </c>
      <c r="D10" s="223" t="s">
        <v>900</v>
      </c>
      <c r="E10" s="224" t="s">
        <v>901</v>
      </c>
      <c r="F10" s="248">
        <v>100564</v>
      </c>
      <c r="G10" s="95"/>
      <c r="H10" s="28"/>
      <c r="I10" s="29">
        <v>3</v>
      </c>
      <c r="J10" s="30" t="s">
        <v>583</v>
      </c>
      <c r="K10" s="31">
        <v>21</v>
      </c>
      <c r="L10" s="32">
        <v>35643</v>
      </c>
      <c r="M10" s="61" t="s">
        <v>830</v>
      </c>
      <c r="N10" s="61" t="s">
        <v>829</v>
      </c>
      <c r="O10" s="242">
        <v>111055</v>
      </c>
      <c r="P10" s="31"/>
    </row>
    <row r="11" spans="1:16" s="20" customFormat="1" ht="18.75" customHeight="1">
      <c r="A11" s="23">
        <v>4</v>
      </c>
      <c r="B11" s="94">
        <v>82</v>
      </c>
      <c r="C11" s="166">
        <v>35162</v>
      </c>
      <c r="D11" s="223" t="s">
        <v>903</v>
      </c>
      <c r="E11" s="224" t="s">
        <v>901</v>
      </c>
      <c r="F11" s="248">
        <v>100715</v>
      </c>
      <c r="G11" s="95"/>
      <c r="H11" s="28"/>
      <c r="I11" s="29">
        <v>4</v>
      </c>
      <c r="J11" s="30" t="s">
        <v>584</v>
      </c>
      <c r="K11" s="31">
        <v>22</v>
      </c>
      <c r="L11" s="32">
        <v>35898</v>
      </c>
      <c r="M11" s="61" t="s">
        <v>831</v>
      </c>
      <c r="N11" s="61" t="s">
        <v>829</v>
      </c>
      <c r="O11" s="242" t="s">
        <v>1333</v>
      </c>
      <c r="P11" s="31"/>
    </row>
    <row r="12" spans="1:16" s="20" customFormat="1" ht="18.75" customHeight="1">
      <c r="A12" s="23">
        <v>5</v>
      </c>
      <c r="B12" s="94">
        <v>89</v>
      </c>
      <c r="C12" s="166">
        <v>35474</v>
      </c>
      <c r="D12" s="223" t="s">
        <v>910</v>
      </c>
      <c r="E12" s="224" t="s">
        <v>901</v>
      </c>
      <c r="F12" s="248">
        <v>104682</v>
      </c>
      <c r="G12" s="95"/>
      <c r="H12" s="28"/>
      <c r="I12" s="29">
        <v>5</v>
      </c>
      <c r="J12" s="30" t="s">
        <v>585</v>
      </c>
      <c r="K12" s="31">
        <v>80</v>
      </c>
      <c r="L12" s="32">
        <v>35305</v>
      </c>
      <c r="M12" s="61" t="s">
        <v>900</v>
      </c>
      <c r="N12" s="61" t="s">
        <v>901</v>
      </c>
      <c r="O12" s="242">
        <v>100564</v>
      </c>
      <c r="P12" s="31"/>
    </row>
    <row r="13" spans="1:16" s="20" customFormat="1" ht="18.75" customHeight="1">
      <c r="A13" s="23">
        <v>6</v>
      </c>
      <c r="B13" s="94">
        <v>41</v>
      </c>
      <c r="C13" s="166">
        <v>35812</v>
      </c>
      <c r="D13" s="223" t="s">
        <v>1328</v>
      </c>
      <c r="E13" s="224" t="s">
        <v>947</v>
      </c>
      <c r="F13" s="248">
        <v>108712</v>
      </c>
      <c r="G13" s="95"/>
      <c r="H13" s="28"/>
      <c r="I13" s="29">
        <v>6</v>
      </c>
      <c r="J13" s="30" t="s">
        <v>580</v>
      </c>
      <c r="K13" s="31">
        <v>82</v>
      </c>
      <c r="L13" s="32">
        <v>35162</v>
      </c>
      <c r="M13" s="61" t="s">
        <v>903</v>
      </c>
      <c r="N13" s="61" t="s">
        <v>901</v>
      </c>
      <c r="O13" s="242">
        <v>100715</v>
      </c>
      <c r="P13" s="31"/>
    </row>
    <row r="14" spans="1:16" s="20" customFormat="1" ht="18.75" customHeight="1">
      <c r="A14" s="23">
        <v>7</v>
      </c>
      <c r="B14" s="94">
        <v>21</v>
      </c>
      <c r="C14" s="166">
        <v>35643</v>
      </c>
      <c r="D14" s="223" t="s">
        <v>830</v>
      </c>
      <c r="E14" s="224" t="s">
        <v>829</v>
      </c>
      <c r="F14" s="248">
        <v>111055</v>
      </c>
      <c r="G14" s="95"/>
      <c r="H14" s="28"/>
      <c r="I14" s="29">
        <v>7</v>
      </c>
      <c r="J14" s="30" t="s">
        <v>586</v>
      </c>
      <c r="K14" s="31">
        <v>89</v>
      </c>
      <c r="L14" s="32">
        <v>35474</v>
      </c>
      <c r="M14" s="61" t="s">
        <v>910</v>
      </c>
      <c r="N14" s="61" t="s">
        <v>901</v>
      </c>
      <c r="O14" s="242">
        <v>104682</v>
      </c>
      <c r="P14" s="31"/>
    </row>
    <row r="15" spans="1:16" s="20" customFormat="1" ht="18.75" customHeight="1">
      <c r="A15" s="23">
        <v>8</v>
      </c>
      <c r="B15" s="94">
        <v>20</v>
      </c>
      <c r="C15" s="166">
        <v>36600</v>
      </c>
      <c r="D15" s="223" t="s">
        <v>828</v>
      </c>
      <c r="E15" s="224" t="s">
        <v>829</v>
      </c>
      <c r="F15" s="232">
        <v>111198</v>
      </c>
      <c r="G15" s="95"/>
      <c r="H15" s="28"/>
      <c r="I15" s="29">
        <v>8</v>
      </c>
      <c r="J15" s="30" t="s">
        <v>587</v>
      </c>
      <c r="K15" s="31">
        <v>166</v>
      </c>
      <c r="L15" s="32">
        <v>35315</v>
      </c>
      <c r="M15" s="61" t="s">
        <v>852</v>
      </c>
      <c r="N15" s="61" t="s">
        <v>990</v>
      </c>
      <c r="O15" s="232">
        <v>93651</v>
      </c>
      <c r="P15" s="31"/>
    </row>
    <row r="16" spans="1:16" s="20" customFormat="1" ht="18.75" customHeight="1">
      <c r="A16" s="23">
        <v>9</v>
      </c>
      <c r="B16" s="94">
        <v>40</v>
      </c>
      <c r="C16" s="166">
        <v>35304</v>
      </c>
      <c r="D16" s="223" t="s">
        <v>1327</v>
      </c>
      <c r="E16" s="224" t="s">
        <v>947</v>
      </c>
      <c r="F16" s="248">
        <v>113850</v>
      </c>
      <c r="G16" s="95"/>
      <c r="H16" s="28"/>
      <c r="I16" s="29">
        <v>9</v>
      </c>
      <c r="J16" s="30" t="s">
        <v>588</v>
      </c>
      <c r="K16" s="31">
        <v>195</v>
      </c>
      <c r="L16" s="32">
        <v>35816</v>
      </c>
      <c r="M16" s="61" t="s">
        <v>1024</v>
      </c>
      <c r="N16" s="61" t="s">
        <v>1023</v>
      </c>
      <c r="O16" s="242">
        <v>115116</v>
      </c>
      <c r="P16" s="31"/>
    </row>
    <row r="17" spans="1:16" s="20" customFormat="1" ht="18.75" customHeight="1">
      <c r="A17" s="23">
        <v>10</v>
      </c>
      <c r="B17" s="94">
        <v>195</v>
      </c>
      <c r="C17" s="166">
        <v>35816</v>
      </c>
      <c r="D17" s="223" t="s">
        <v>1024</v>
      </c>
      <c r="E17" s="224" t="s">
        <v>1023</v>
      </c>
      <c r="F17" s="248">
        <v>115116</v>
      </c>
      <c r="G17" s="95"/>
      <c r="H17" s="28"/>
      <c r="I17" s="29">
        <v>10</v>
      </c>
      <c r="J17" s="30" t="s">
        <v>589</v>
      </c>
      <c r="K17" s="31">
        <v>40</v>
      </c>
      <c r="L17" s="32">
        <v>35304</v>
      </c>
      <c r="M17" s="61" t="s">
        <v>1327</v>
      </c>
      <c r="N17" s="61" t="s">
        <v>947</v>
      </c>
      <c r="O17" s="242">
        <v>113850</v>
      </c>
      <c r="P17" s="31"/>
    </row>
    <row r="18" spans="1:16" s="20" customFormat="1" ht="18.75" customHeight="1">
      <c r="A18" s="23" t="s">
        <v>572</v>
      </c>
      <c r="B18" s="94">
        <v>22</v>
      </c>
      <c r="C18" s="166">
        <v>35898</v>
      </c>
      <c r="D18" s="223" t="s">
        <v>831</v>
      </c>
      <c r="E18" s="224" t="s">
        <v>829</v>
      </c>
      <c r="F18" s="248" t="s">
        <v>1333</v>
      </c>
      <c r="G18" s="95"/>
      <c r="H18" s="28"/>
      <c r="I18" s="29">
        <v>11</v>
      </c>
      <c r="J18" s="30" t="s">
        <v>590</v>
      </c>
      <c r="K18" s="31">
        <v>41</v>
      </c>
      <c r="L18" s="32">
        <v>35812</v>
      </c>
      <c r="M18" s="61" t="s">
        <v>1328</v>
      </c>
      <c r="N18" s="61" t="s">
        <v>947</v>
      </c>
      <c r="O18" s="242">
        <v>108712</v>
      </c>
      <c r="P18" s="31"/>
    </row>
    <row r="19" spans="1:16" s="20" customFormat="1" ht="18.75" customHeight="1">
      <c r="A19" s="23"/>
      <c r="B19" s="94"/>
      <c r="C19" s="166"/>
      <c r="D19" s="223"/>
      <c r="E19" s="224"/>
      <c r="F19" s="248"/>
      <c r="G19" s="95"/>
      <c r="H19" s="28"/>
      <c r="I19" s="29">
        <v>12</v>
      </c>
      <c r="J19" s="30" t="s">
        <v>591</v>
      </c>
      <c r="K19" s="31" t="s">
        <v>1348</v>
      </c>
      <c r="L19" s="32" t="s">
        <v>1348</v>
      </c>
      <c r="M19" s="61" t="s">
        <v>1348</v>
      </c>
      <c r="N19" s="61" t="s">
        <v>1348</v>
      </c>
      <c r="O19" s="242"/>
      <c r="P19" s="31"/>
    </row>
    <row r="20" spans="1:16" s="20" customFormat="1" ht="18.75" customHeight="1">
      <c r="A20" s="23"/>
      <c r="B20" s="94"/>
      <c r="C20" s="166"/>
      <c r="D20" s="223"/>
      <c r="E20" s="224"/>
      <c r="F20" s="248"/>
      <c r="G20" s="95"/>
      <c r="H20" s="28"/>
      <c r="I20" s="626" t="s">
        <v>17</v>
      </c>
      <c r="J20" s="627"/>
      <c r="K20" s="627"/>
      <c r="L20" s="627"/>
      <c r="M20" s="627"/>
      <c r="N20" s="627"/>
      <c r="O20" s="627"/>
      <c r="P20" s="628"/>
    </row>
    <row r="21" spans="1:16" s="20" customFormat="1" ht="26.25" customHeight="1">
      <c r="A21" s="23"/>
      <c r="B21" s="94"/>
      <c r="C21" s="166"/>
      <c r="D21" s="223"/>
      <c r="E21" s="224"/>
      <c r="F21" s="248"/>
      <c r="G21" s="95"/>
      <c r="H21" s="28"/>
      <c r="I21" s="60" t="s">
        <v>11</v>
      </c>
      <c r="J21" s="60" t="s">
        <v>263</v>
      </c>
      <c r="K21" s="60" t="s">
        <v>262</v>
      </c>
      <c r="L21" s="168" t="s">
        <v>12</v>
      </c>
      <c r="M21" s="169" t="s">
        <v>13</v>
      </c>
      <c r="N21" s="169" t="s">
        <v>58</v>
      </c>
      <c r="O21" s="241" t="s">
        <v>14</v>
      </c>
      <c r="P21" s="60" t="s">
        <v>29</v>
      </c>
    </row>
    <row r="22" spans="1:16" s="20" customFormat="1" ht="18.75" customHeight="1">
      <c r="A22" s="23"/>
      <c r="B22" s="94"/>
      <c r="C22" s="166"/>
      <c r="D22" s="223"/>
      <c r="E22" s="224"/>
      <c r="F22" s="248"/>
      <c r="G22" s="95"/>
      <c r="H22" s="28"/>
      <c r="I22" s="29">
        <v>1</v>
      </c>
      <c r="J22" s="30" t="s">
        <v>592</v>
      </c>
      <c r="K22" s="31" t="s">
        <v>1348</v>
      </c>
      <c r="L22" s="32" t="s">
        <v>1348</v>
      </c>
      <c r="M22" s="61" t="s">
        <v>1348</v>
      </c>
      <c r="N22" s="61" t="s">
        <v>1348</v>
      </c>
      <c r="O22" s="242"/>
      <c r="P22" s="31"/>
    </row>
    <row r="23" spans="1:16" s="20" customFormat="1" ht="18.75" customHeight="1">
      <c r="A23" s="23"/>
      <c r="B23" s="94"/>
      <c r="C23" s="166"/>
      <c r="D23" s="223"/>
      <c r="E23" s="224"/>
      <c r="F23" s="248"/>
      <c r="G23" s="95"/>
      <c r="H23" s="28"/>
      <c r="I23" s="29">
        <v>2</v>
      </c>
      <c r="J23" s="30" t="s">
        <v>593</v>
      </c>
      <c r="K23" s="31" t="s">
        <v>1348</v>
      </c>
      <c r="L23" s="32" t="s">
        <v>1348</v>
      </c>
      <c r="M23" s="61" t="s">
        <v>1348</v>
      </c>
      <c r="N23" s="61" t="s">
        <v>1348</v>
      </c>
      <c r="O23" s="242"/>
      <c r="P23" s="31"/>
    </row>
    <row r="24" spans="1:16" s="20" customFormat="1" ht="18.75" customHeight="1">
      <c r="A24" s="23"/>
      <c r="B24" s="94"/>
      <c r="C24" s="166"/>
      <c r="D24" s="223"/>
      <c r="E24" s="224"/>
      <c r="F24" s="248"/>
      <c r="G24" s="95"/>
      <c r="H24" s="28"/>
      <c r="I24" s="29">
        <v>3</v>
      </c>
      <c r="J24" s="30" t="s">
        <v>594</v>
      </c>
      <c r="K24" s="31" t="s">
        <v>1348</v>
      </c>
      <c r="L24" s="32" t="s">
        <v>1348</v>
      </c>
      <c r="M24" s="61" t="s">
        <v>1348</v>
      </c>
      <c r="N24" s="61" t="s">
        <v>1348</v>
      </c>
      <c r="O24" s="242"/>
      <c r="P24" s="31"/>
    </row>
    <row r="25" spans="1:16" s="20" customFormat="1" ht="18.75" customHeight="1">
      <c r="A25" s="23"/>
      <c r="B25" s="94"/>
      <c r="C25" s="166"/>
      <c r="D25" s="223"/>
      <c r="E25" s="224"/>
      <c r="F25" s="248"/>
      <c r="G25" s="95"/>
      <c r="H25" s="28"/>
      <c r="I25" s="29">
        <v>4</v>
      </c>
      <c r="J25" s="30" t="s">
        <v>595</v>
      </c>
      <c r="K25" s="31" t="s">
        <v>1348</v>
      </c>
      <c r="L25" s="32" t="s">
        <v>1348</v>
      </c>
      <c r="M25" s="61" t="s">
        <v>1348</v>
      </c>
      <c r="N25" s="61" t="s">
        <v>1348</v>
      </c>
      <c r="O25" s="242"/>
      <c r="P25" s="31"/>
    </row>
    <row r="26" spans="1:16" s="20" customFormat="1" ht="18.75" customHeight="1">
      <c r="A26" s="23"/>
      <c r="B26" s="94"/>
      <c r="C26" s="166"/>
      <c r="D26" s="223"/>
      <c r="E26" s="224"/>
      <c r="F26" s="248"/>
      <c r="G26" s="95"/>
      <c r="H26" s="28"/>
      <c r="I26" s="29">
        <v>5</v>
      </c>
      <c r="J26" s="30" t="s">
        <v>596</v>
      </c>
      <c r="K26" s="31" t="s">
        <v>1348</v>
      </c>
      <c r="L26" s="32" t="s">
        <v>1348</v>
      </c>
      <c r="M26" s="61" t="s">
        <v>1348</v>
      </c>
      <c r="N26" s="61" t="s">
        <v>1348</v>
      </c>
      <c r="O26" s="242"/>
      <c r="P26" s="31"/>
    </row>
    <row r="27" spans="1:16" s="20" customFormat="1" ht="18.75" customHeight="1">
      <c r="A27" s="23"/>
      <c r="B27" s="94"/>
      <c r="C27" s="166"/>
      <c r="D27" s="223"/>
      <c r="E27" s="224"/>
      <c r="F27" s="248"/>
      <c r="G27" s="95"/>
      <c r="H27" s="28"/>
      <c r="I27" s="29">
        <v>6</v>
      </c>
      <c r="J27" s="30" t="s">
        <v>597</v>
      </c>
      <c r="K27" s="31" t="s">
        <v>1348</v>
      </c>
      <c r="L27" s="32" t="s">
        <v>1348</v>
      </c>
      <c r="M27" s="61" t="s">
        <v>1348</v>
      </c>
      <c r="N27" s="61" t="s">
        <v>1348</v>
      </c>
      <c r="O27" s="242"/>
      <c r="P27" s="31"/>
    </row>
    <row r="28" spans="1:16" s="20" customFormat="1" ht="18.75" customHeight="1">
      <c r="A28" s="23"/>
      <c r="B28" s="94"/>
      <c r="C28" s="166"/>
      <c r="D28" s="223"/>
      <c r="E28" s="224"/>
      <c r="F28" s="248"/>
      <c r="G28" s="95"/>
      <c r="H28" s="28"/>
      <c r="I28" s="29">
        <v>7</v>
      </c>
      <c r="J28" s="30" t="s">
        <v>598</v>
      </c>
      <c r="K28" s="31" t="s">
        <v>1348</v>
      </c>
      <c r="L28" s="32" t="s">
        <v>1348</v>
      </c>
      <c r="M28" s="61" t="s">
        <v>1348</v>
      </c>
      <c r="N28" s="61" t="s">
        <v>1348</v>
      </c>
      <c r="O28" s="242"/>
      <c r="P28" s="31"/>
    </row>
    <row r="29" spans="1:16" s="20" customFormat="1" ht="18.75" customHeight="1">
      <c r="A29" s="23"/>
      <c r="B29" s="94"/>
      <c r="C29" s="166"/>
      <c r="D29" s="223"/>
      <c r="E29" s="224"/>
      <c r="F29" s="248"/>
      <c r="G29" s="95"/>
      <c r="H29" s="28"/>
      <c r="I29" s="29">
        <v>8</v>
      </c>
      <c r="J29" s="30" t="s">
        <v>599</v>
      </c>
      <c r="K29" s="31" t="s">
        <v>1348</v>
      </c>
      <c r="L29" s="32" t="s">
        <v>1348</v>
      </c>
      <c r="M29" s="61" t="s">
        <v>1348</v>
      </c>
      <c r="N29" s="61" t="s">
        <v>1348</v>
      </c>
      <c r="O29" s="242"/>
      <c r="P29" s="31"/>
    </row>
    <row r="30" spans="1:16" s="20" customFormat="1" ht="18.75" customHeight="1">
      <c r="A30" s="23"/>
      <c r="B30" s="94"/>
      <c r="C30" s="166"/>
      <c r="D30" s="223"/>
      <c r="E30" s="224"/>
      <c r="F30" s="248"/>
      <c r="G30" s="95"/>
      <c r="H30" s="28"/>
      <c r="I30" s="29">
        <v>9</v>
      </c>
      <c r="J30" s="30" t="s">
        <v>600</v>
      </c>
      <c r="K30" s="31" t="s">
        <v>1348</v>
      </c>
      <c r="L30" s="32" t="s">
        <v>1348</v>
      </c>
      <c r="M30" s="61" t="s">
        <v>1348</v>
      </c>
      <c r="N30" s="61" t="s">
        <v>1348</v>
      </c>
      <c r="O30" s="242"/>
      <c r="P30" s="31"/>
    </row>
    <row r="31" spans="1:16" s="20" customFormat="1" ht="18.75" customHeight="1">
      <c r="A31" s="23"/>
      <c r="B31" s="94"/>
      <c r="C31" s="166"/>
      <c r="D31" s="223"/>
      <c r="E31" s="224"/>
      <c r="F31" s="248"/>
      <c r="G31" s="95"/>
      <c r="H31" s="28"/>
      <c r="I31" s="29">
        <v>10</v>
      </c>
      <c r="J31" s="30" t="s">
        <v>601</v>
      </c>
      <c r="K31" s="31" t="s">
        <v>1348</v>
      </c>
      <c r="L31" s="32" t="s">
        <v>1348</v>
      </c>
      <c r="M31" s="61" t="s">
        <v>1348</v>
      </c>
      <c r="N31" s="61" t="s">
        <v>1348</v>
      </c>
      <c r="O31" s="242"/>
      <c r="P31" s="31"/>
    </row>
    <row r="32" spans="1:16" s="20" customFormat="1" ht="18.75" customHeight="1">
      <c r="A32" s="23"/>
      <c r="B32" s="94"/>
      <c r="C32" s="166"/>
      <c r="D32" s="223"/>
      <c r="E32" s="224"/>
      <c r="F32" s="248"/>
      <c r="G32" s="95"/>
      <c r="H32" s="28"/>
      <c r="I32" s="29">
        <v>11</v>
      </c>
      <c r="J32" s="30" t="s">
        <v>602</v>
      </c>
      <c r="K32" s="31" t="s">
        <v>1348</v>
      </c>
      <c r="L32" s="32" t="s">
        <v>1348</v>
      </c>
      <c r="M32" s="61" t="s">
        <v>1348</v>
      </c>
      <c r="N32" s="61" t="s">
        <v>1348</v>
      </c>
      <c r="O32" s="242"/>
      <c r="P32" s="31"/>
    </row>
    <row r="33" spans="1:16" s="20" customFormat="1" ht="18.75" customHeight="1">
      <c r="A33" s="23"/>
      <c r="B33" s="94"/>
      <c r="C33" s="166"/>
      <c r="D33" s="223"/>
      <c r="E33" s="224"/>
      <c r="F33" s="248"/>
      <c r="G33" s="95"/>
      <c r="H33" s="28"/>
      <c r="I33" s="29">
        <v>12</v>
      </c>
      <c r="J33" s="30" t="s">
        <v>603</v>
      </c>
      <c r="K33" s="31" t="s">
        <v>1348</v>
      </c>
      <c r="L33" s="32" t="s">
        <v>1348</v>
      </c>
      <c r="M33" s="61" t="s">
        <v>1348</v>
      </c>
      <c r="N33" s="61" t="s">
        <v>1348</v>
      </c>
      <c r="O33" s="242"/>
      <c r="P33" s="31"/>
    </row>
    <row r="34" spans="1:16" s="20" customFormat="1" ht="18.75" customHeight="1">
      <c r="A34" s="23"/>
      <c r="B34" s="94"/>
      <c r="C34" s="166"/>
      <c r="D34" s="223"/>
      <c r="E34" s="224"/>
      <c r="F34" s="248"/>
      <c r="G34" s="95"/>
      <c r="H34" s="28"/>
      <c r="I34" s="626" t="s">
        <v>18</v>
      </c>
      <c r="J34" s="627"/>
      <c r="K34" s="627"/>
      <c r="L34" s="627"/>
      <c r="M34" s="627"/>
      <c r="N34" s="627"/>
      <c r="O34" s="627"/>
      <c r="P34" s="628"/>
    </row>
    <row r="35" spans="1:16" s="20" customFormat="1" ht="24" customHeight="1">
      <c r="A35" s="23"/>
      <c r="B35" s="94"/>
      <c r="C35" s="166"/>
      <c r="D35" s="223"/>
      <c r="E35" s="224"/>
      <c r="F35" s="248"/>
      <c r="G35" s="95"/>
      <c r="H35" s="28"/>
      <c r="I35" s="60" t="s">
        <v>11</v>
      </c>
      <c r="J35" s="60" t="s">
        <v>263</v>
      </c>
      <c r="K35" s="60" t="s">
        <v>262</v>
      </c>
      <c r="L35" s="168" t="s">
        <v>12</v>
      </c>
      <c r="M35" s="169" t="s">
        <v>13</v>
      </c>
      <c r="N35" s="169" t="s">
        <v>58</v>
      </c>
      <c r="O35" s="241" t="s">
        <v>14</v>
      </c>
      <c r="P35" s="60" t="s">
        <v>29</v>
      </c>
    </row>
    <row r="36" spans="1:16" s="20" customFormat="1" ht="18.75" customHeight="1">
      <c r="A36" s="23"/>
      <c r="B36" s="94"/>
      <c r="C36" s="166"/>
      <c r="D36" s="223"/>
      <c r="E36" s="224"/>
      <c r="F36" s="248"/>
      <c r="G36" s="95"/>
      <c r="H36" s="28"/>
      <c r="I36" s="29">
        <v>1</v>
      </c>
      <c r="J36" s="30" t="s">
        <v>604</v>
      </c>
      <c r="K36" s="31" t="s">
        <v>1348</v>
      </c>
      <c r="L36" s="32" t="s">
        <v>1348</v>
      </c>
      <c r="M36" s="61" t="s">
        <v>1348</v>
      </c>
      <c r="N36" s="61" t="s">
        <v>1348</v>
      </c>
      <c r="O36" s="242"/>
      <c r="P36" s="31"/>
    </row>
    <row r="37" spans="1:16" s="20" customFormat="1" ht="18.75" customHeight="1">
      <c r="A37" s="23"/>
      <c r="B37" s="94"/>
      <c r="C37" s="166"/>
      <c r="D37" s="223"/>
      <c r="E37" s="224"/>
      <c r="F37" s="248"/>
      <c r="G37" s="95"/>
      <c r="H37" s="28"/>
      <c r="I37" s="29">
        <v>2</v>
      </c>
      <c r="J37" s="30" t="s">
        <v>605</v>
      </c>
      <c r="K37" s="31" t="s">
        <v>1348</v>
      </c>
      <c r="L37" s="32" t="s">
        <v>1348</v>
      </c>
      <c r="M37" s="61" t="s">
        <v>1348</v>
      </c>
      <c r="N37" s="61" t="s">
        <v>1348</v>
      </c>
      <c r="O37" s="242"/>
      <c r="P37" s="31"/>
    </row>
    <row r="38" spans="1:16" s="20" customFormat="1" ht="18.75" customHeight="1">
      <c r="A38" s="23"/>
      <c r="B38" s="94"/>
      <c r="C38" s="166"/>
      <c r="D38" s="223"/>
      <c r="E38" s="224"/>
      <c r="F38" s="248"/>
      <c r="G38" s="95"/>
      <c r="H38" s="28"/>
      <c r="I38" s="29">
        <v>3</v>
      </c>
      <c r="J38" s="30" t="s">
        <v>606</v>
      </c>
      <c r="K38" s="31" t="s">
        <v>1348</v>
      </c>
      <c r="L38" s="32" t="s">
        <v>1348</v>
      </c>
      <c r="M38" s="61" t="s">
        <v>1348</v>
      </c>
      <c r="N38" s="61" t="s">
        <v>1348</v>
      </c>
      <c r="O38" s="242"/>
      <c r="P38" s="31"/>
    </row>
    <row r="39" spans="1:16" s="20" customFormat="1" ht="18.75" customHeight="1">
      <c r="A39" s="23"/>
      <c r="B39" s="94"/>
      <c r="C39" s="166"/>
      <c r="D39" s="223"/>
      <c r="E39" s="224"/>
      <c r="F39" s="248"/>
      <c r="G39" s="95"/>
      <c r="H39" s="28"/>
      <c r="I39" s="29">
        <v>4</v>
      </c>
      <c r="J39" s="30" t="s">
        <v>607</v>
      </c>
      <c r="K39" s="31" t="s">
        <v>1348</v>
      </c>
      <c r="L39" s="32" t="s">
        <v>1348</v>
      </c>
      <c r="M39" s="61" t="s">
        <v>1348</v>
      </c>
      <c r="N39" s="61" t="s">
        <v>1348</v>
      </c>
      <c r="O39" s="242"/>
      <c r="P39" s="31"/>
    </row>
    <row r="40" spans="1:16" s="20" customFormat="1" ht="18.75" customHeight="1">
      <c r="A40" s="23"/>
      <c r="B40" s="94"/>
      <c r="C40" s="166"/>
      <c r="D40" s="223"/>
      <c r="E40" s="224"/>
      <c r="F40" s="248"/>
      <c r="G40" s="95"/>
      <c r="H40" s="28"/>
      <c r="I40" s="29">
        <v>5</v>
      </c>
      <c r="J40" s="30" t="s">
        <v>608</v>
      </c>
      <c r="K40" s="31" t="s">
        <v>1348</v>
      </c>
      <c r="L40" s="32" t="s">
        <v>1348</v>
      </c>
      <c r="M40" s="61" t="s">
        <v>1348</v>
      </c>
      <c r="N40" s="61" t="s">
        <v>1348</v>
      </c>
      <c r="O40" s="242"/>
      <c r="P40" s="31"/>
    </row>
    <row r="41" spans="1:16" s="20" customFormat="1" ht="18.75" customHeight="1">
      <c r="A41" s="23"/>
      <c r="B41" s="94"/>
      <c r="C41" s="166"/>
      <c r="D41" s="223"/>
      <c r="E41" s="224"/>
      <c r="F41" s="248"/>
      <c r="G41" s="95"/>
      <c r="H41" s="28"/>
      <c r="I41" s="29">
        <v>6</v>
      </c>
      <c r="J41" s="30" t="s">
        <v>609</v>
      </c>
      <c r="K41" s="31" t="s">
        <v>1348</v>
      </c>
      <c r="L41" s="32" t="s">
        <v>1348</v>
      </c>
      <c r="M41" s="61" t="s">
        <v>1348</v>
      </c>
      <c r="N41" s="61" t="s">
        <v>1348</v>
      </c>
      <c r="O41" s="242"/>
      <c r="P41" s="31"/>
    </row>
    <row r="42" spans="1:16" s="20" customFormat="1" ht="18.75" customHeight="1">
      <c r="A42" s="23"/>
      <c r="B42" s="94"/>
      <c r="C42" s="166"/>
      <c r="D42" s="223"/>
      <c r="E42" s="224"/>
      <c r="F42" s="248"/>
      <c r="G42" s="95"/>
      <c r="H42" s="28"/>
      <c r="I42" s="29">
        <v>7</v>
      </c>
      <c r="J42" s="30" t="s">
        <v>610</v>
      </c>
      <c r="K42" s="31" t="s">
        <v>1348</v>
      </c>
      <c r="L42" s="32" t="s">
        <v>1348</v>
      </c>
      <c r="M42" s="61" t="s">
        <v>1348</v>
      </c>
      <c r="N42" s="61" t="s">
        <v>1348</v>
      </c>
      <c r="O42" s="242"/>
      <c r="P42" s="31"/>
    </row>
    <row r="43" spans="1:16" s="20" customFormat="1" ht="18.75" customHeight="1">
      <c r="A43" s="23"/>
      <c r="B43" s="94"/>
      <c r="C43" s="166"/>
      <c r="D43" s="223"/>
      <c r="E43" s="224"/>
      <c r="F43" s="248"/>
      <c r="G43" s="95"/>
      <c r="H43" s="28"/>
      <c r="I43" s="29">
        <v>8</v>
      </c>
      <c r="J43" s="30" t="s">
        <v>611</v>
      </c>
      <c r="K43" s="31" t="s">
        <v>1348</v>
      </c>
      <c r="L43" s="32" t="s">
        <v>1348</v>
      </c>
      <c r="M43" s="61" t="s">
        <v>1348</v>
      </c>
      <c r="N43" s="61" t="s">
        <v>1348</v>
      </c>
      <c r="O43" s="242"/>
      <c r="P43" s="31"/>
    </row>
    <row r="44" spans="1:16" s="20" customFormat="1" ht="18.75" customHeight="1">
      <c r="A44" s="23"/>
      <c r="B44" s="94"/>
      <c r="C44" s="166"/>
      <c r="D44" s="223"/>
      <c r="E44" s="224"/>
      <c r="F44" s="248"/>
      <c r="G44" s="95"/>
      <c r="H44" s="28"/>
      <c r="I44" s="29">
        <v>9</v>
      </c>
      <c r="J44" s="30" t="s">
        <v>612</v>
      </c>
      <c r="K44" s="31" t="s">
        <v>1348</v>
      </c>
      <c r="L44" s="32" t="s">
        <v>1348</v>
      </c>
      <c r="M44" s="61" t="s">
        <v>1348</v>
      </c>
      <c r="N44" s="61" t="s">
        <v>1348</v>
      </c>
      <c r="O44" s="242"/>
      <c r="P44" s="31"/>
    </row>
    <row r="45" spans="1:16" s="20" customFormat="1" ht="18.75" customHeight="1">
      <c r="A45" s="23"/>
      <c r="B45" s="94"/>
      <c r="C45" s="166"/>
      <c r="D45" s="223"/>
      <c r="E45" s="224"/>
      <c r="F45" s="248"/>
      <c r="G45" s="95"/>
      <c r="H45" s="28"/>
      <c r="I45" s="29">
        <v>10</v>
      </c>
      <c r="J45" s="30" t="s">
        <v>613</v>
      </c>
      <c r="K45" s="31" t="s">
        <v>1348</v>
      </c>
      <c r="L45" s="32" t="s">
        <v>1348</v>
      </c>
      <c r="M45" s="61" t="s">
        <v>1348</v>
      </c>
      <c r="N45" s="61" t="s">
        <v>1348</v>
      </c>
      <c r="O45" s="242"/>
      <c r="P45" s="31"/>
    </row>
    <row r="46" spans="1:16" s="20" customFormat="1" ht="18.75" customHeight="1">
      <c r="A46" s="23"/>
      <c r="B46" s="94"/>
      <c r="C46" s="166"/>
      <c r="D46" s="223"/>
      <c r="E46" s="224"/>
      <c r="F46" s="248"/>
      <c r="G46" s="95"/>
      <c r="H46" s="28"/>
      <c r="I46" s="29">
        <v>11</v>
      </c>
      <c r="J46" s="30" t="s">
        <v>614</v>
      </c>
      <c r="K46" s="31" t="s">
        <v>1348</v>
      </c>
      <c r="L46" s="32" t="s">
        <v>1348</v>
      </c>
      <c r="M46" s="61" t="s">
        <v>1348</v>
      </c>
      <c r="N46" s="61" t="s">
        <v>1348</v>
      </c>
      <c r="O46" s="242"/>
      <c r="P46" s="31"/>
    </row>
    <row r="47" spans="1:16" s="20" customFormat="1" ht="18.75" customHeight="1">
      <c r="A47" s="23"/>
      <c r="B47" s="94"/>
      <c r="C47" s="166"/>
      <c r="D47" s="223"/>
      <c r="E47" s="224"/>
      <c r="F47" s="248"/>
      <c r="G47" s="95"/>
      <c r="H47" s="28"/>
      <c r="I47" s="29">
        <v>12</v>
      </c>
      <c r="J47" s="30" t="s">
        <v>615</v>
      </c>
      <c r="K47" s="31" t="s">
        <v>1348</v>
      </c>
      <c r="L47" s="32" t="s">
        <v>1348</v>
      </c>
      <c r="M47" s="61" t="s">
        <v>1348</v>
      </c>
      <c r="N47" s="61" t="s">
        <v>1348</v>
      </c>
      <c r="O47" s="242"/>
      <c r="P47" s="31"/>
    </row>
    <row r="48" spans="1:16" s="20" customFormat="1" ht="18.75" customHeight="1">
      <c r="A48" s="23"/>
      <c r="B48" s="94"/>
      <c r="C48" s="166"/>
      <c r="D48" s="223"/>
      <c r="E48" s="224"/>
      <c r="F48" s="248"/>
      <c r="G48" s="95"/>
      <c r="H48" s="28"/>
      <c r="I48" s="626" t="s">
        <v>55</v>
      </c>
      <c r="J48" s="627"/>
      <c r="K48" s="627"/>
      <c r="L48" s="627"/>
      <c r="M48" s="627"/>
      <c r="N48" s="627"/>
      <c r="O48" s="627"/>
      <c r="P48" s="628"/>
    </row>
    <row r="49" spans="1:16" s="20" customFormat="1" ht="24" customHeight="1">
      <c r="A49" s="23"/>
      <c r="B49" s="94"/>
      <c r="C49" s="166"/>
      <c r="D49" s="223"/>
      <c r="E49" s="224"/>
      <c r="F49" s="248"/>
      <c r="G49" s="95"/>
      <c r="H49" s="28"/>
      <c r="I49" s="60" t="s">
        <v>11</v>
      </c>
      <c r="J49" s="60" t="s">
        <v>263</v>
      </c>
      <c r="K49" s="60" t="s">
        <v>262</v>
      </c>
      <c r="L49" s="168" t="s">
        <v>12</v>
      </c>
      <c r="M49" s="169" t="s">
        <v>13</v>
      </c>
      <c r="N49" s="169" t="s">
        <v>58</v>
      </c>
      <c r="O49" s="241" t="s">
        <v>14</v>
      </c>
      <c r="P49" s="60" t="s">
        <v>29</v>
      </c>
    </row>
    <row r="50" spans="1:16" s="20" customFormat="1" ht="18.75" customHeight="1">
      <c r="A50" s="23"/>
      <c r="B50" s="94"/>
      <c r="C50" s="166"/>
      <c r="D50" s="223"/>
      <c r="E50" s="224"/>
      <c r="F50" s="248"/>
      <c r="G50" s="95"/>
      <c r="H50" s="28"/>
      <c r="I50" s="29">
        <v>1</v>
      </c>
      <c r="J50" s="30" t="s">
        <v>616</v>
      </c>
      <c r="K50" s="31" t="s">
        <v>1348</v>
      </c>
      <c r="L50" s="32" t="s">
        <v>1348</v>
      </c>
      <c r="M50" s="61" t="s">
        <v>1348</v>
      </c>
      <c r="N50" s="61" t="s">
        <v>1348</v>
      </c>
      <c r="O50" s="242"/>
      <c r="P50" s="31"/>
    </row>
    <row r="51" spans="1:16" s="20" customFormat="1" ht="18.75" customHeight="1">
      <c r="A51" s="23"/>
      <c r="B51" s="94"/>
      <c r="C51" s="166"/>
      <c r="D51" s="223"/>
      <c r="E51" s="224"/>
      <c r="F51" s="248"/>
      <c r="G51" s="95"/>
      <c r="H51" s="28"/>
      <c r="I51" s="29">
        <v>2</v>
      </c>
      <c r="J51" s="30" t="s">
        <v>617</v>
      </c>
      <c r="K51" s="31" t="s">
        <v>1348</v>
      </c>
      <c r="L51" s="32" t="s">
        <v>1348</v>
      </c>
      <c r="M51" s="61" t="s">
        <v>1348</v>
      </c>
      <c r="N51" s="61" t="s">
        <v>1348</v>
      </c>
      <c r="O51" s="242"/>
      <c r="P51" s="31"/>
    </row>
    <row r="52" spans="1:16" s="20" customFormat="1" ht="18.75" customHeight="1">
      <c r="A52" s="23"/>
      <c r="B52" s="94"/>
      <c r="C52" s="166"/>
      <c r="D52" s="223"/>
      <c r="E52" s="224"/>
      <c r="F52" s="248"/>
      <c r="G52" s="95"/>
      <c r="H52" s="28"/>
      <c r="I52" s="29">
        <v>3</v>
      </c>
      <c r="J52" s="30" t="s">
        <v>618</v>
      </c>
      <c r="K52" s="31" t="s">
        <v>1348</v>
      </c>
      <c r="L52" s="32" t="s">
        <v>1348</v>
      </c>
      <c r="M52" s="61" t="s">
        <v>1348</v>
      </c>
      <c r="N52" s="61" t="s">
        <v>1348</v>
      </c>
      <c r="O52" s="242"/>
      <c r="P52" s="31"/>
    </row>
    <row r="53" spans="1:16" s="20" customFormat="1" ht="18.75" customHeight="1">
      <c r="A53" s="23"/>
      <c r="B53" s="94"/>
      <c r="C53" s="166"/>
      <c r="D53" s="223"/>
      <c r="E53" s="224"/>
      <c r="F53" s="248"/>
      <c r="G53" s="95"/>
      <c r="H53" s="28"/>
      <c r="I53" s="29">
        <v>4</v>
      </c>
      <c r="J53" s="30" t="s">
        <v>619</v>
      </c>
      <c r="K53" s="31" t="s">
        <v>1348</v>
      </c>
      <c r="L53" s="32" t="s">
        <v>1348</v>
      </c>
      <c r="M53" s="61" t="s">
        <v>1348</v>
      </c>
      <c r="N53" s="61" t="s">
        <v>1348</v>
      </c>
      <c r="O53" s="242"/>
      <c r="P53" s="31"/>
    </row>
    <row r="54" spans="1:16" s="20" customFormat="1" ht="18.75" customHeight="1">
      <c r="A54" s="23"/>
      <c r="B54" s="94"/>
      <c r="C54" s="166"/>
      <c r="D54" s="223"/>
      <c r="E54" s="224"/>
      <c r="F54" s="248"/>
      <c r="G54" s="95"/>
      <c r="H54" s="28"/>
      <c r="I54" s="29">
        <v>5</v>
      </c>
      <c r="J54" s="30" t="s">
        <v>620</v>
      </c>
      <c r="K54" s="31" t="s">
        <v>1348</v>
      </c>
      <c r="L54" s="32" t="s">
        <v>1348</v>
      </c>
      <c r="M54" s="61" t="s">
        <v>1348</v>
      </c>
      <c r="N54" s="61" t="s">
        <v>1348</v>
      </c>
      <c r="O54" s="242"/>
      <c r="P54" s="31"/>
    </row>
    <row r="55" spans="1:16" s="20" customFormat="1" ht="18.75" customHeight="1">
      <c r="A55" s="23"/>
      <c r="B55" s="94"/>
      <c r="C55" s="166"/>
      <c r="D55" s="223"/>
      <c r="E55" s="224"/>
      <c r="F55" s="248"/>
      <c r="G55" s="95"/>
      <c r="H55" s="28"/>
      <c r="I55" s="29">
        <v>6</v>
      </c>
      <c r="J55" s="30" t="s">
        <v>621</v>
      </c>
      <c r="K55" s="31" t="s">
        <v>1348</v>
      </c>
      <c r="L55" s="32" t="s">
        <v>1348</v>
      </c>
      <c r="M55" s="61" t="s">
        <v>1348</v>
      </c>
      <c r="N55" s="61" t="s">
        <v>1348</v>
      </c>
      <c r="O55" s="242"/>
      <c r="P55" s="31"/>
    </row>
    <row r="56" spans="1:16" s="20" customFormat="1" ht="18.75" customHeight="1">
      <c r="A56" s="23"/>
      <c r="B56" s="94"/>
      <c r="C56" s="166"/>
      <c r="D56" s="223"/>
      <c r="E56" s="224"/>
      <c r="F56" s="248"/>
      <c r="G56" s="95"/>
      <c r="H56" s="28"/>
      <c r="I56" s="29">
        <v>7</v>
      </c>
      <c r="J56" s="30" t="s">
        <v>622</v>
      </c>
      <c r="K56" s="31" t="s">
        <v>1348</v>
      </c>
      <c r="L56" s="32" t="s">
        <v>1348</v>
      </c>
      <c r="M56" s="61" t="s">
        <v>1348</v>
      </c>
      <c r="N56" s="61" t="s">
        <v>1348</v>
      </c>
      <c r="O56" s="242"/>
      <c r="P56" s="31"/>
    </row>
    <row r="57" spans="1:16" s="20" customFormat="1" ht="18.75" customHeight="1">
      <c r="A57" s="23"/>
      <c r="B57" s="94"/>
      <c r="C57" s="166"/>
      <c r="D57" s="223"/>
      <c r="E57" s="224"/>
      <c r="F57" s="248"/>
      <c r="G57" s="95"/>
      <c r="H57" s="28"/>
      <c r="I57" s="29">
        <v>8</v>
      </c>
      <c r="J57" s="30" t="s">
        <v>623</v>
      </c>
      <c r="K57" s="31" t="s">
        <v>1348</v>
      </c>
      <c r="L57" s="32" t="s">
        <v>1348</v>
      </c>
      <c r="M57" s="61" t="s">
        <v>1348</v>
      </c>
      <c r="N57" s="61" t="s">
        <v>1348</v>
      </c>
      <c r="O57" s="242"/>
      <c r="P57" s="31"/>
    </row>
    <row r="58" spans="1:16" s="20" customFormat="1" ht="18.75" customHeight="1">
      <c r="A58" s="23"/>
      <c r="B58" s="94"/>
      <c r="C58" s="166"/>
      <c r="D58" s="223"/>
      <c r="E58" s="224"/>
      <c r="F58" s="248"/>
      <c r="G58" s="95"/>
      <c r="H58" s="28"/>
      <c r="I58" s="29">
        <v>9</v>
      </c>
      <c r="J58" s="30" t="s">
        <v>624</v>
      </c>
      <c r="K58" s="31" t="s">
        <v>1348</v>
      </c>
      <c r="L58" s="32" t="s">
        <v>1348</v>
      </c>
      <c r="M58" s="61" t="s">
        <v>1348</v>
      </c>
      <c r="N58" s="61" t="s">
        <v>1348</v>
      </c>
      <c r="O58" s="242"/>
      <c r="P58" s="31"/>
    </row>
    <row r="59" spans="1:16" s="20" customFormat="1" ht="18.75" customHeight="1">
      <c r="A59" s="23"/>
      <c r="B59" s="94"/>
      <c r="C59" s="166"/>
      <c r="D59" s="223"/>
      <c r="E59" s="224"/>
      <c r="F59" s="248"/>
      <c r="G59" s="95"/>
      <c r="H59" s="28"/>
      <c r="I59" s="29">
        <v>10</v>
      </c>
      <c r="J59" s="30" t="s">
        <v>625</v>
      </c>
      <c r="K59" s="31" t="s">
        <v>1348</v>
      </c>
      <c r="L59" s="32" t="s">
        <v>1348</v>
      </c>
      <c r="M59" s="61" t="s">
        <v>1348</v>
      </c>
      <c r="N59" s="61" t="s">
        <v>1348</v>
      </c>
      <c r="O59" s="242"/>
      <c r="P59" s="31"/>
    </row>
    <row r="60" spans="1:16" s="20" customFormat="1" ht="18.75" customHeight="1">
      <c r="A60" s="23"/>
      <c r="B60" s="94"/>
      <c r="C60" s="166"/>
      <c r="D60" s="223"/>
      <c r="E60" s="224"/>
      <c r="F60" s="248"/>
      <c r="G60" s="95"/>
      <c r="H60" s="28"/>
      <c r="I60" s="29">
        <v>11</v>
      </c>
      <c r="J60" s="30" t="s">
        <v>626</v>
      </c>
      <c r="K60" s="31" t="s">
        <v>1348</v>
      </c>
      <c r="L60" s="32" t="s">
        <v>1348</v>
      </c>
      <c r="M60" s="61" t="s">
        <v>1348</v>
      </c>
      <c r="N60" s="61" t="s">
        <v>1348</v>
      </c>
      <c r="O60" s="242"/>
      <c r="P60" s="31"/>
    </row>
    <row r="61" spans="1:16" s="20" customFormat="1" ht="18.75" customHeight="1">
      <c r="A61" s="23"/>
      <c r="B61" s="94"/>
      <c r="C61" s="166"/>
      <c r="D61" s="223"/>
      <c r="E61" s="224"/>
      <c r="F61" s="248"/>
      <c r="G61" s="95"/>
      <c r="H61" s="28"/>
      <c r="I61" s="29">
        <v>12</v>
      </c>
      <c r="J61" s="30" t="s">
        <v>627</v>
      </c>
      <c r="K61" s="31" t="s">
        <v>1348</v>
      </c>
      <c r="L61" s="32" t="s">
        <v>1348</v>
      </c>
      <c r="M61" s="61" t="s">
        <v>1348</v>
      </c>
      <c r="N61" s="61" t="s">
        <v>1348</v>
      </c>
      <c r="O61" s="242"/>
      <c r="P61" s="31"/>
    </row>
    <row r="62" spans="1:16" ht="7.5" customHeight="1">
      <c r="A62" s="44"/>
      <c r="B62" s="44"/>
      <c r="C62" s="45"/>
      <c r="D62" s="70"/>
      <c r="E62" s="46"/>
      <c r="F62" s="249"/>
      <c r="G62" s="48"/>
      <c r="I62" s="49"/>
      <c r="J62" s="50"/>
      <c r="K62" s="51"/>
      <c r="L62" s="52"/>
      <c r="M62" s="65"/>
      <c r="N62" s="65"/>
      <c r="O62" s="243"/>
      <c r="P62" s="51"/>
    </row>
    <row r="63" spans="1:17" ht="14.25" customHeight="1">
      <c r="A63" s="38" t="s">
        <v>19</v>
      </c>
      <c r="B63" s="38"/>
      <c r="C63" s="38"/>
      <c r="D63" s="71"/>
      <c r="E63" s="63" t="s">
        <v>0</v>
      </c>
      <c r="F63" s="250" t="s">
        <v>1</v>
      </c>
      <c r="G63" s="34"/>
      <c r="H63" s="39" t="s">
        <v>2</v>
      </c>
      <c r="I63" s="39"/>
      <c r="J63" s="39"/>
      <c r="K63" s="39"/>
      <c r="M63" s="66" t="s">
        <v>3</v>
      </c>
      <c r="N63" s="67" t="s">
        <v>3</v>
      </c>
      <c r="O63" s="244" t="s">
        <v>3</v>
      </c>
      <c r="P63" s="38"/>
      <c r="Q63" s="40"/>
    </row>
  </sheetData>
  <sheetProtection/>
  <mergeCells count="22">
    <mergeCell ref="F6:F7"/>
    <mergeCell ref="C6:C7"/>
    <mergeCell ref="D6:D7"/>
    <mergeCell ref="I20:P20"/>
    <mergeCell ref="I34:P34"/>
    <mergeCell ref="E6:E7"/>
    <mergeCell ref="I48:P48"/>
    <mergeCell ref="I6:P6"/>
    <mergeCell ref="I3:L3"/>
    <mergeCell ref="N4:P4"/>
    <mergeCell ref="N5:P5"/>
    <mergeCell ref="G6:G7"/>
    <mergeCell ref="A6:A7"/>
    <mergeCell ref="B6:B7"/>
    <mergeCell ref="A1:P1"/>
    <mergeCell ref="A2:P2"/>
    <mergeCell ref="A3:C3"/>
    <mergeCell ref="D3:E3"/>
    <mergeCell ref="F3:G3"/>
    <mergeCell ref="A4:C4"/>
    <mergeCell ref="D4:E4"/>
    <mergeCell ref="N3:P3"/>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7" r:id="rId2"/>
  <ignoredErrors>
    <ignoredError sqref="D3:D4 I3 N3:N4" unlockedFormula="1"/>
  </ignoredErrors>
  <drawing r:id="rId1"/>
</worksheet>
</file>

<file path=xl/worksheets/sheet17.xml><?xml version="1.0" encoding="utf-8"?>
<worksheet xmlns="http://schemas.openxmlformats.org/spreadsheetml/2006/main" xmlns:r="http://schemas.openxmlformats.org/officeDocument/2006/relationships">
  <sheetPr>
    <tabColor rgb="FF00B050"/>
  </sheetPr>
  <dimension ref="A1:Q67"/>
  <sheetViews>
    <sheetView view="pageBreakPreview" zoomScale="106" zoomScaleSheetLayoutView="106" zoomScalePageLayoutView="0" workbookViewId="0" topLeftCell="A1">
      <selection activeCell="M9" sqref="M9"/>
    </sheetView>
  </sheetViews>
  <sheetFormatPr defaultColWidth="9.140625" defaultRowHeight="12.75"/>
  <cols>
    <col min="1" max="2" width="4.8515625" style="34" customWidth="1"/>
    <col min="3" max="3" width="13.28125" style="22" bestFit="1" customWidth="1"/>
    <col min="4" max="4" width="20.8515625" style="64" customWidth="1"/>
    <col min="5" max="5" width="18.28125" style="64" customWidth="1"/>
    <col min="6" max="6" width="9.28125" style="374" customWidth="1"/>
    <col min="7" max="7" width="7.57421875" style="35" customWidth="1"/>
    <col min="8" max="8" width="2.140625" style="22" customWidth="1"/>
    <col min="9" max="9" width="7.7109375" style="34" customWidth="1"/>
    <col min="10" max="10" width="13.421875" style="34" hidden="1" customWidth="1"/>
    <col min="11" max="11" width="7.7109375" style="34" customWidth="1"/>
    <col min="12" max="12" width="12.421875" style="36" customWidth="1"/>
    <col min="13" max="13" width="23.7109375" style="68" customWidth="1"/>
    <col min="14" max="14" width="14.7109375" style="68" customWidth="1"/>
    <col min="15" max="15" width="9.57421875" style="374" customWidth="1"/>
    <col min="16" max="16" width="7.7109375" style="22" customWidth="1"/>
    <col min="17" max="17" width="5.7109375" style="22" customWidth="1"/>
    <col min="18" max="16384" width="9.140625" style="22" customWidth="1"/>
  </cols>
  <sheetData>
    <row r="1" spans="1:16" s="10" customFormat="1" ht="48.75" customHeight="1">
      <c r="A1" s="638" t="str">
        <f>('YARIŞMA BİLGİLERİ'!A2)</f>
        <v>Türkiye Atletizm Federasyonu
İstanbul Atletizm İl Temsilciliği</v>
      </c>
      <c r="B1" s="638"/>
      <c r="C1" s="638"/>
      <c r="D1" s="638"/>
      <c r="E1" s="638"/>
      <c r="F1" s="638"/>
      <c r="G1" s="638"/>
      <c r="H1" s="638"/>
      <c r="I1" s="638"/>
      <c r="J1" s="638"/>
      <c r="K1" s="638"/>
      <c r="L1" s="638"/>
      <c r="M1" s="638"/>
      <c r="N1" s="638"/>
      <c r="O1" s="638"/>
      <c r="P1" s="638"/>
    </row>
    <row r="2" spans="1:16" s="10" customFormat="1" ht="24.75" customHeight="1">
      <c r="A2" s="660" t="str">
        <f>'YARIŞMA BİLGİLERİ'!F19</f>
        <v>Türkiye Yıldızlar Salon Şampiyonası</v>
      </c>
      <c r="B2" s="660"/>
      <c r="C2" s="660"/>
      <c r="D2" s="660"/>
      <c r="E2" s="660"/>
      <c r="F2" s="660"/>
      <c r="G2" s="660"/>
      <c r="H2" s="660"/>
      <c r="I2" s="660"/>
      <c r="J2" s="660"/>
      <c r="K2" s="660"/>
      <c r="L2" s="660"/>
      <c r="M2" s="660"/>
      <c r="N2" s="660"/>
      <c r="O2" s="660"/>
      <c r="P2" s="660"/>
    </row>
    <row r="3" spans="1:16" s="13" customFormat="1" ht="21" customHeight="1">
      <c r="A3" s="640" t="s">
        <v>341</v>
      </c>
      <c r="B3" s="640"/>
      <c r="C3" s="640"/>
      <c r="D3" s="642" t="str">
        <f>'YARIŞMA PROGRAMI'!C19</f>
        <v>60 Metre Engelli Yarı Final</v>
      </c>
      <c r="E3" s="642"/>
      <c r="F3" s="661" t="s">
        <v>60</v>
      </c>
      <c r="G3" s="661"/>
      <c r="H3" s="11" t="s">
        <v>264</v>
      </c>
      <c r="I3" s="630" t="str">
        <f>'YARIŞMA PROGRAMI'!D18</f>
        <v>9.84 / 9.7</v>
      </c>
      <c r="J3" s="630"/>
      <c r="K3" s="630"/>
      <c r="L3" s="12"/>
      <c r="M3" s="110" t="s">
        <v>337</v>
      </c>
      <c r="N3" s="635" t="str">
        <f>'YARIŞMA PROGRAMI'!E18</f>
        <v>Pınar Aday  8.62</v>
      </c>
      <c r="O3" s="635"/>
      <c r="P3" s="635"/>
    </row>
    <row r="4" spans="1:16" s="13" customFormat="1" ht="17.25" customHeight="1">
      <c r="A4" s="632" t="s">
        <v>269</v>
      </c>
      <c r="B4" s="632"/>
      <c r="C4" s="632"/>
      <c r="D4" s="641" t="str">
        <f>'YARIŞMA BİLGİLERİ'!F21</f>
        <v>Yıldız Kızlar</v>
      </c>
      <c r="E4" s="641"/>
      <c r="F4" s="375"/>
      <c r="G4" s="41"/>
      <c r="H4" s="41"/>
      <c r="I4" s="41"/>
      <c r="J4" s="41"/>
      <c r="K4" s="41"/>
      <c r="L4" s="42"/>
      <c r="M4" s="109" t="s">
        <v>336</v>
      </c>
      <c r="N4" s="636" t="str">
        <f>'YARIŞMA PROGRAMI'!B19</f>
        <v>20 Ocak 2013 - 14.30</v>
      </c>
      <c r="O4" s="636"/>
      <c r="P4" s="636"/>
    </row>
    <row r="5" spans="1:16" s="10" customFormat="1" ht="15" customHeight="1">
      <c r="A5" s="14"/>
      <c r="B5" s="14"/>
      <c r="C5" s="15"/>
      <c r="D5" s="16"/>
      <c r="E5" s="17"/>
      <c r="F5" s="376"/>
      <c r="G5" s="17"/>
      <c r="H5" s="17"/>
      <c r="I5" s="14"/>
      <c r="J5" s="14"/>
      <c r="K5" s="14"/>
      <c r="L5" s="18"/>
      <c r="M5" s="19"/>
      <c r="N5" s="694">
        <v>41294.717235648146</v>
      </c>
      <c r="O5" s="694"/>
      <c r="P5" s="694"/>
    </row>
    <row r="6" spans="1:16" s="20" customFormat="1" ht="24" customHeight="1">
      <c r="A6" s="643" t="s">
        <v>11</v>
      </c>
      <c r="B6" s="644" t="s">
        <v>262</v>
      </c>
      <c r="C6" s="646" t="s">
        <v>287</v>
      </c>
      <c r="D6" s="629" t="s">
        <v>13</v>
      </c>
      <c r="E6" s="629" t="s">
        <v>58</v>
      </c>
      <c r="F6" s="659" t="s">
        <v>14</v>
      </c>
      <c r="G6" s="633" t="s">
        <v>29</v>
      </c>
      <c r="I6" s="626" t="s">
        <v>16</v>
      </c>
      <c r="J6" s="627"/>
      <c r="K6" s="627"/>
      <c r="L6" s="627"/>
      <c r="M6" s="627"/>
      <c r="N6" s="627"/>
      <c r="O6" s="627"/>
      <c r="P6" s="628"/>
    </row>
    <row r="7" spans="1:16" ht="24" customHeight="1">
      <c r="A7" s="643"/>
      <c r="B7" s="645"/>
      <c r="C7" s="646"/>
      <c r="D7" s="629"/>
      <c r="E7" s="629"/>
      <c r="F7" s="659"/>
      <c r="G7" s="634"/>
      <c r="H7" s="21"/>
      <c r="I7" s="60" t="s">
        <v>11</v>
      </c>
      <c r="J7" s="57" t="s">
        <v>263</v>
      </c>
      <c r="K7" s="57" t="s">
        <v>262</v>
      </c>
      <c r="L7" s="58" t="s">
        <v>12</v>
      </c>
      <c r="M7" s="59" t="s">
        <v>13</v>
      </c>
      <c r="N7" s="59" t="s">
        <v>58</v>
      </c>
      <c r="O7" s="371" t="s">
        <v>14</v>
      </c>
      <c r="P7" s="57" t="s">
        <v>29</v>
      </c>
    </row>
    <row r="8" spans="1:16" s="20" customFormat="1" ht="24" customHeight="1">
      <c r="A8" s="23">
        <v>1</v>
      </c>
      <c r="B8" s="23">
        <v>192</v>
      </c>
      <c r="C8" s="24">
        <v>35164</v>
      </c>
      <c r="D8" s="225" t="s">
        <v>1020</v>
      </c>
      <c r="E8" s="226" t="s">
        <v>1004</v>
      </c>
      <c r="F8" s="328">
        <v>893</v>
      </c>
      <c r="G8" s="27">
        <v>1</v>
      </c>
      <c r="H8" s="28"/>
      <c r="I8" s="29">
        <v>1</v>
      </c>
      <c r="J8" s="30" t="s">
        <v>446</v>
      </c>
      <c r="K8" s="31">
        <v>7</v>
      </c>
      <c r="L8" s="32">
        <v>35071</v>
      </c>
      <c r="M8" s="61" t="s">
        <v>812</v>
      </c>
      <c r="N8" s="61" t="s">
        <v>806</v>
      </c>
      <c r="O8" s="372">
        <v>955</v>
      </c>
      <c r="P8" s="31">
        <v>4</v>
      </c>
    </row>
    <row r="9" spans="1:16" s="20" customFormat="1" ht="24" customHeight="1">
      <c r="A9" s="23">
        <v>2</v>
      </c>
      <c r="B9" s="23">
        <v>129</v>
      </c>
      <c r="C9" s="24">
        <v>35328</v>
      </c>
      <c r="D9" s="225" t="s">
        <v>951</v>
      </c>
      <c r="E9" s="226" t="s">
        <v>947</v>
      </c>
      <c r="F9" s="491" t="s">
        <v>1354</v>
      </c>
      <c r="G9" s="27">
        <v>2</v>
      </c>
      <c r="H9" s="28"/>
      <c r="I9" s="29">
        <v>2</v>
      </c>
      <c r="J9" s="30" t="s">
        <v>447</v>
      </c>
      <c r="K9" s="31">
        <v>18</v>
      </c>
      <c r="L9" s="32">
        <v>35126</v>
      </c>
      <c r="M9" s="61" t="s">
        <v>826</v>
      </c>
      <c r="N9" s="61" t="s">
        <v>825</v>
      </c>
      <c r="O9" s="372">
        <v>1068</v>
      </c>
      <c r="P9" s="31">
        <v>8</v>
      </c>
    </row>
    <row r="10" spans="1:16" s="20" customFormat="1" ht="24" customHeight="1">
      <c r="A10" s="23">
        <v>3</v>
      </c>
      <c r="B10" s="23">
        <v>38</v>
      </c>
      <c r="C10" s="24">
        <v>35431</v>
      </c>
      <c r="D10" s="225" t="s">
        <v>850</v>
      </c>
      <c r="E10" s="226" t="s">
        <v>846</v>
      </c>
      <c r="F10" s="491" t="s">
        <v>1355</v>
      </c>
      <c r="G10" s="27">
        <v>1</v>
      </c>
      <c r="H10" s="28"/>
      <c r="I10" s="29">
        <v>3</v>
      </c>
      <c r="J10" s="30" t="s">
        <v>448</v>
      </c>
      <c r="K10" s="31">
        <v>38</v>
      </c>
      <c r="L10" s="32">
        <v>35431</v>
      </c>
      <c r="M10" s="61" t="s">
        <v>850</v>
      </c>
      <c r="N10" s="61" t="s">
        <v>846</v>
      </c>
      <c r="O10" s="372">
        <v>894</v>
      </c>
      <c r="P10" s="31">
        <v>1</v>
      </c>
    </row>
    <row r="11" spans="1:16" s="20" customFormat="1" ht="24" customHeight="1">
      <c r="A11" s="23">
        <v>4</v>
      </c>
      <c r="B11" s="23">
        <v>127</v>
      </c>
      <c r="C11" s="24">
        <v>35360</v>
      </c>
      <c r="D11" s="225" t="s">
        <v>949</v>
      </c>
      <c r="E11" s="226" t="s">
        <v>947</v>
      </c>
      <c r="F11" s="328">
        <v>895</v>
      </c>
      <c r="G11" s="27">
        <v>2</v>
      </c>
      <c r="H11" s="28"/>
      <c r="I11" s="29">
        <v>4</v>
      </c>
      <c r="J11" s="30" t="s">
        <v>449</v>
      </c>
      <c r="K11" s="31">
        <v>43</v>
      </c>
      <c r="L11" s="32">
        <v>35324</v>
      </c>
      <c r="M11" s="61" t="s">
        <v>854</v>
      </c>
      <c r="N11" s="61" t="s">
        <v>846</v>
      </c>
      <c r="O11" s="372">
        <v>905</v>
      </c>
      <c r="P11" s="31">
        <v>3</v>
      </c>
    </row>
    <row r="12" spans="1:16" s="20" customFormat="1" ht="24" customHeight="1">
      <c r="A12" s="23">
        <v>5</v>
      </c>
      <c r="B12" s="23">
        <v>43</v>
      </c>
      <c r="C12" s="24">
        <v>35324</v>
      </c>
      <c r="D12" s="225" t="s">
        <v>854</v>
      </c>
      <c r="E12" s="226" t="s">
        <v>846</v>
      </c>
      <c r="F12" s="328">
        <v>905</v>
      </c>
      <c r="G12" s="27">
        <v>3</v>
      </c>
      <c r="H12" s="28"/>
      <c r="I12" s="29">
        <v>5</v>
      </c>
      <c r="J12" s="30" t="s">
        <v>450</v>
      </c>
      <c r="K12" s="31">
        <v>57</v>
      </c>
      <c r="L12" s="32">
        <v>35688</v>
      </c>
      <c r="M12" s="61" t="s">
        <v>868</v>
      </c>
      <c r="N12" s="61" t="s">
        <v>846</v>
      </c>
      <c r="O12" s="372">
        <v>983</v>
      </c>
      <c r="P12" s="31">
        <v>5</v>
      </c>
    </row>
    <row r="13" spans="1:16" s="20" customFormat="1" ht="24" customHeight="1">
      <c r="A13" s="23">
        <v>6</v>
      </c>
      <c r="B13" s="23">
        <v>134</v>
      </c>
      <c r="C13" s="24">
        <v>35458</v>
      </c>
      <c r="D13" s="225" t="s">
        <v>810</v>
      </c>
      <c r="E13" s="226" t="s">
        <v>947</v>
      </c>
      <c r="F13" s="328">
        <v>927</v>
      </c>
      <c r="G13" s="27">
        <v>3</v>
      </c>
      <c r="H13" s="28"/>
      <c r="I13" s="29">
        <v>6</v>
      </c>
      <c r="J13" s="30" t="s">
        <v>451</v>
      </c>
      <c r="K13" s="31">
        <v>115</v>
      </c>
      <c r="L13" s="32">
        <v>35490</v>
      </c>
      <c r="M13" s="61" t="s">
        <v>936</v>
      </c>
      <c r="N13" s="61" t="s">
        <v>273</v>
      </c>
      <c r="O13" s="372">
        <v>1030</v>
      </c>
      <c r="P13" s="31">
        <v>6</v>
      </c>
    </row>
    <row r="14" spans="1:16" s="20" customFormat="1" ht="24" customHeight="1">
      <c r="A14" s="23">
        <v>7</v>
      </c>
      <c r="B14" s="23">
        <v>7</v>
      </c>
      <c r="C14" s="24">
        <v>35071</v>
      </c>
      <c r="D14" s="225" t="s">
        <v>812</v>
      </c>
      <c r="E14" s="226" t="s">
        <v>806</v>
      </c>
      <c r="F14" s="328">
        <v>955</v>
      </c>
      <c r="G14" s="27">
        <v>4</v>
      </c>
      <c r="H14" s="28"/>
      <c r="I14" s="29">
        <v>7</v>
      </c>
      <c r="J14" s="30" t="s">
        <v>452</v>
      </c>
      <c r="K14" s="31">
        <v>126</v>
      </c>
      <c r="L14" s="32">
        <v>35543</v>
      </c>
      <c r="M14" s="61" t="s">
        <v>948</v>
      </c>
      <c r="N14" s="61" t="s">
        <v>947</v>
      </c>
      <c r="O14" s="372">
        <v>1047</v>
      </c>
      <c r="P14" s="31">
        <v>7</v>
      </c>
    </row>
    <row r="15" spans="1:16" s="20" customFormat="1" ht="24" customHeight="1">
      <c r="A15" s="23">
        <v>8</v>
      </c>
      <c r="B15" s="23">
        <v>174</v>
      </c>
      <c r="C15" s="24">
        <v>35431</v>
      </c>
      <c r="D15" s="225" t="s">
        <v>1000</v>
      </c>
      <c r="E15" s="226" t="s">
        <v>997</v>
      </c>
      <c r="F15" s="328">
        <v>966</v>
      </c>
      <c r="G15" s="27">
        <v>2</v>
      </c>
      <c r="H15" s="28"/>
      <c r="I15" s="29">
        <v>8</v>
      </c>
      <c r="J15" s="30" t="s">
        <v>453</v>
      </c>
      <c r="K15" s="31">
        <v>127</v>
      </c>
      <c r="L15" s="32">
        <v>35360</v>
      </c>
      <c r="M15" s="61" t="s">
        <v>949</v>
      </c>
      <c r="N15" s="61" t="s">
        <v>947</v>
      </c>
      <c r="O15" s="372">
        <v>895</v>
      </c>
      <c r="P15" s="31">
        <v>2</v>
      </c>
    </row>
    <row r="16" spans="1:16" s="20" customFormat="1" ht="24" customHeight="1">
      <c r="A16" s="23">
        <v>9</v>
      </c>
      <c r="B16" s="23">
        <v>212</v>
      </c>
      <c r="C16" s="24">
        <v>35621</v>
      </c>
      <c r="D16" s="225" t="s">
        <v>1044</v>
      </c>
      <c r="E16" s="226" t="s">
        <v>1043</v>
      </c>
      <c r="F16" s="328">
        <v>969</v>
      </c>
      <c r="G16" s="27">
        <v>4</v>
      </c>
      <c r="H16" s="28"/>
      <c r="I16" s="626" t="s">
        <v>17</v>
      </c>
      <c r="J16" s="627"/>
      <c r="K16" s="627"/>
      <c r="L16" s="627"/>
      <c r="M16" s="627"/>
      <c r="N16" s="627"/>
      <c r="O16" s="627"/>
      <c r="P16" s="628"/>
    </row>
    <row r="17" spans="1:16" s="20" customFormat="1" ht="26.25" customHeight="1" thickBot="1">
      <c r="A17" s="380">
        <v>10</v>
      </c>
      <c r="B17" s="380">
        <v>57</v>
      </c>
      <c r="C17" s="381">
        <v>35688</v>
      </c>
      <c r="D17" s="382" t="s">
        <v>868</v>
      </c>
      <c r="E17" s="383" t="s">
        <v>846</v>
      </c>
      <c r="F17" s="384">
        <v>983</v>
      </c>
      <c r="G17" s="385">
        <v>5</v>
      </c>
      <c r="H17" s="28"/>
      <c r="I17" s="60" t="s">
        <v>11</v>
      </c>
      <c r="J17" s="57" t="s">
        <v>263</v>
      </c>
      <c r="K17" s="57" t="s">
        <v>262</v>
      </c>
      <c r="L17" s="58" t="s">
        <v>12</v>
      </c>
      <c r="M17" s="59" t="s">
        <v>13</v>
      </c>
      <c r="N17" s="59" t="s">
        <v>58</v>
      </c>
      <c r="O17" s="371" t="s">
        <v>14</v>
      </c>
      <c r="P17" s="57" t="s">
        <v>29</v>
      </c>
    </row>
    <row r="18" spans="1:16" s="20" customFormat="1" ht="24" customHeight="1">
      <c r="A18" s="334">
        <v>11</v>
      </c>
      <c r="B18" s="334">
        <v>44</v>
      </c>
      <c r="C18" s="335">
        <v>35158</v>
      </c>
      <c r="D18" s="336" t="s">
        <v>855</v>
      </c>
      <c r="E18" s="379" t="s">
        <v>846</v>
      </c>
      <c r="F18" s="338">
        <v>1007</v>
      </c>
      <c r="G18" s="339">
        <v>5</v>
      </c>
      <c r="H18" s="28"/>
      <c r="I18" s="29">
        <v>1</v>
      </c>
      <c r="J18" s="30" t="s">
        <v>454</v>
      </c>
      <c r="K18" s="31">
        <v>129</v>
      </c>
      <c r="L18" s="32">
        <v>35328</v>
      </c>
      <c r="M18" s="61" t="s">
        <v>951</v>
      </c>
      <c r="N18" s="61" t="s">
        <v>947</v>
      </c>
      <c r="O18" s="372">
        <v>894</v>
      </c>
      <c r="P18" s="31">
        <v>2</v>
      </c>
    </row>
    <row r="19" spans="1:16" s="20" customFormat="1" ht="24" customHeight="1">
      <c r="A19" s="23">
        <v>12</v>
      </c>
      <c r="B19" s="23">
        <v>115</v>
      </c>
      <c r="C19" s="24">
        <v>35490</v>
      </c>
      <c r="D19" s="225" t="s">
        <v>936</v>
      </c>
      <c r="E19" s="226" t="s">
        <v>273</v>
      </c>
      <c r="F19" s="328">
        <v>1030</v>
      </c>
      <c r="G19" s="27">
        <v>6</v>
      </c>
      <c r="H19" s="28"/>
      <c r="I19" s="29">
        <v>2</v>
      </c>
      <c r="J19" s="30" t="s">
        <v>455</v>
      </c>
      <c r="K19" s="31">
        <v>134</v>
      </c>
      <c r="L19" s="32">
        <v>35458</v>
      </c>
      <c r="M19" s="61" t="s">
        <v>810</v>
      </c>
      <c r="N19" s="61" t="s">
        <v>947</v>
      </c>
      <c r="O19" s="372">
        <v>927</v>
      </c>
      <c r="P19" s="31">
        <v>3</v>
      </c>
    </row>
    <row r="20" spans="1:16" s="20" customFormat="1" ht="24" customHeight="1">
      <c r="A20" s="23">
        <v>13</v>
      </c>
      <c r="B20" s="23">
        <v>126</v>
      </c>
      <c r="C20" s="24">
        <v>35543</v>
      </c>
      <c r="D20" s="225" t="s">
        <v>948</v>
      </c>
      <c r="E20" s="226" t="s">
        <v>947</v>
      </c>
      <c r="F20" s="328">
        <v>1047</v>
      </c>
      <c r="G20" s="27">
        <v>7</v>
      </c>
      <c r="H20" s="28"/>
      <c r="I20" s="29">
        <v>3</v>
      </c>
      <c r="J20" s="30" t="s">
        <v>456</v>
      </c>
      <c r="K20" s="31">
        <v>184</v>
      </c>
      <c r="L20" s="32">
        <v>36467</v>
      </c>
      <c r="M20" s="61" t="s">
        <v>1012</v>
      </c>
      <c r="N20" s="61" t="s">
        <v>1004</v>
      </c>
      <c r="O20" s="372">
        <v>1114</v>
      </c>
      <c r="P20" s="31">
        <v>6</v>
      </c>
    </row>
    <row r="21" spans="1:16" s="20" customFormat="1" ht="24" customHeight="1">
      <c r="A21" s="23">
        <v>14</v>
      </c>
      <c r="B21" s="23">
        <v>18</v>
      </c>
      <c r="C21" s="24">
        <v>35126</v>
      </c>
      <c r="D21" s="225" t="s">
        <v>826</v>
      </c>
      <c r="E21" s="226" t="s">
        <v>825</v>
      </c>
      <c r="F21" s="328">
        <v>1068</v>
      </c>
      <c r="G21" s="27">
        <v>8</v>
      </c>
      <c r="H21" s="28"/>
      <c r="I21" s="29">
        <v>4</v>
      </c>
      <c r="J21" s="30" t="s">
        <v>457</v>
      </c>
      <c r="K21" s="31">
        <v>192</v>
      </c>
      <c r="L21" s="32">
        <v>35164</v>
      </c>
      <c r="M21" s="61" t="s">
        <v>1020</v>
      </c>
      <c r="N21" s="61" t="s">
        <v>1004</v>
      </c>
      <c r="O21" s="372">
        <v>893</v>
      </c>
      <c r="P21" s="31">
        <v>1</v>
      </c>
    </row>
    <row r="22" spans="1:16" s="20" customFormat="1" ht="24" customHeight="1">
      <c r="A22" s="23">
        <v>15</v>
      </c>
      <c r="B22" s="23">
        <v>177</v>
      </c>
      <c r="C22" s="24">
        <v>36370</v>
      </c>
      <c r="D22" s="225" t="s">
        <v>1005</v>
      </c>
      <c r="E22" s="226" t="s">
        <v>1004</v>
      </c>
      <c r="F22" s="328">
        <v>1098</v>
      </c>
      <c r="G22" s="27">
        <v>3</v>
      </c>
      <c r="H22" s="28"/>
      <c r="I22" s="29">
        <v>5</v>
      </c>
      <c r="J22" s="30" t="s">
        <v>458</v>
      </c>
      <c r="K22" s="31">
        <v>212</v>
      </c>
      <c r="L22" s="32">
        <v>35621</v>
      </c>
      <c r="M22" s="61" t="s">
        <v>1044</v>
      </c>
      <c r="N22" s="61" t="s">
        <v>1043</v>
      </c>
      <c r="O22" s="372">
        <v>969</v>
      </c>
      <c r="P22" s="31">
        <v>4</v>
      </c>
    </row>
    <row r="23" spans="1:16" s="20" customFormat="1" ht="24" customHeight="1">
      <c r="A23" s="23">
        <v>16</v>
      </c>
      <c r="B23" s="23">
        <v>184</v>
      </c>
      <c r="C23" s="24">
        <v>36467</v>
      </c>
      <c r="D23" s="225" t="s">
        <v>1012</v>
      </c>
      <c r="E23" s="226" t="s">
        <v>1004</v>
      </c>
      <c r="F23" s="328">
        <v>1114</v>
      </c>
      <c r="G23" s="27">
        <v>6</v>
      </c>
      <c r="H23" s="28"/>
      <c r="I23" s="29">
        <v>6</v>
      </c>
      <c r="J23" s="30" t="s">
        <v>459</v>
      </c>
      <c r="K23" s="31">
        <v>37</v>
      </c>
      <c r="L23" s="32">
        <v>35240</v>
      </c>
      <c r="M23" s="61" t="s">
        <v>849</v>
      </c>
      <c r="N23" s="61" t="s">
        <v>846</v>
      </c>
      <c r="O23" s="372" t="s">
        <v>1333</v>
      </c>
      <c r="P23" s="31" t="s">
        <v>572</v>
      </c>
    </row>
    <row r="24" spans="1:16" s="20" customFormat="1" ht="24" customHeight="1">
      <c r="A24" s="23">
        <v>17</v>
      </c>
      <c r="B24" s="23">
        <v>201</v>
      </c>
      <c r="C24" s="24">
        <v>36772</v>
      </c>
      <c r="D24" s="225" t="s">
        <v>1031</v>
      </c>
      <c r="E24" s="226" t="s">
        <v>1026</v>
      </c>
      <c r="F24" s="328">
        <v>1163</v>
      </c>
      <c r="G24" s="27">
        <v>7</v>
      </c>
      <c r="H24" s="28"/>
      <c r="I24" s="29">
        <v>7</v>
      </c>
      <c r="J24" s="30" t="s">
        <v>460</v>
      </c>
      <c r="K24" s="31">
        <v>44</v>
      </c>
      <c r="L24" s="32">
        <v>35158</v>
      </c>
      <c r="M24" s="61" t="s">
        <v>855</v>
      </c>
      <c r="N24" s="61" t="s">
        <v>846</v>
      </c>
      <c r="O24" s="372">
        <v>1007</v>
      </c>
      <c r="P24" s="31">
        <v>5</v>
      </c>
    </row>
    <row r="25" spans="1:16" s="20" customFormat="1" ht="24" customHeight="1">
      <c r="A25" s="23" t="s">
        <v>572</v>
      </c>
      <c r="B25" s="23">
        <v>37</v>
      </c>
      <c r="C25" s="24">
        <v>35240</v>
      </c>
      <c r="D25" s="225" t="s">
        <v>849</v>
      </c>
      <c r="E25" s="226" t="s">
        <v>846</v>
      </c>
      <c r="F25" s="328" t="s">
        <v>1333</v>
      </c>
      <c r="G25" s="27" t="s">
        <v>572</v>
      </c>
      <c r="H25" s="28"/>
      <c r="I25" s="29">
        <v>8</v>
      </c>
      <c r="J25" s="30" t="s">
        <v>461</v>
      </c>
      <c r="K25" s="31">
        <v>201</v>
      </c>
      <c r="L25" s="32">
        <v>36772</v>
      </c>
      <c r="M25" s="61" t="s">
        <v>1031</v>
      </c>
      <c r="N25" s="61" t="s">
        <v>1026</v>
      </c>
      <c r="O25" s="372">
        <v>1163</v>
      </c>
      <c r="P25" s="31">
        <v>7</v>
      </c>
    </row>
    <row r="26" spans="1:16" s="20" customFormat="1" ht="24" customHeight="1">
      <c r="A26" s="23"/>
      <c r="B26" s="23"/>
      <c r="C26" s="24"/>
      <c r="D26" s="225"/>
      <c r="E26" s="226"/>
      <c r="F26" s="328"/>
      <c r="G26" s="27"/>
      <c r="H26" s="28"/>
      <c r="I26" s="626" t="s">
        <v>18</v>
      </c>
      <c r="J26" s="627"/>
      <c r="K26" s="627"/>
      <c r="L26" s="627"/>
      <c r="M26" s="627"/>
      <c r="N26" s="627"/>
      <c r="O26" s="627"/>
      <c r="P26" s="628"/>
    </row>
    <row r="27" spans="1:16" s="20" customFormat="1" ht="24" customHeight="1">
      <c r="A27" s="702" t="s">
        <v>1337</v>
      </c>
      <c r="B27" s="703"/>
      <c r="C27" s="703"/>
      <c r="D27" s="703"/>
      <c r="E27" s="703"/>
      <c r="F27" s="703"/>
      <c r="G27" s="704"/>
      <c r="H27" s="28"/>
      <c r="I27" s="60" t="s">
        <v>11</v>
      </c>
      <c r="J27" s="57" t="s">
        <v>263</v>
      </c>
      <c r="K27" s="57" t="s">
        <v>262</v>
      </c>
      <c r="L27" s="58" t="s">
        <v>12</v>
      </c>
      <c r="M27" s="59" t="s">
        <v>13</v>
      </c>
      <c r="N27" s="59" t="s">
        <v>58</v>
      </c>
      <c r="O27" s="371" t="s">
        <v>14</v>
      </c>
      <c r="P27" s="57" t="s">
        <v>29</v>
      </c>
    </row>
    <row r="28" spans="1:16" s="20" customFormat="1" ht="24" customHeight="1">
      <c r="A28" s="23">
        <v>1</v>
      </c>
      <c r="B28" s="23">
        <v>975</v>
      </c>
      <c r="C28" s="24">
        <v>34911</v>
      </c>
      <c r="D28" s="225" t="s">
        <v>1214</v>
      </c>
      <c r="E28" s="226" t="s">
        <v>1211</v>
      </c>
      <c r="F28" s="328">
        <v>868</v>
      </c>
      <c r="G28" s="27">
        <v>1</v>
      </c>
      <c r="H28" s="28"/>
      <c r="I28" s="29">
        <v>1</v>
      </c>
      <c r="J28" s="30" t="s">
        <v>462</v>
      </c>
      <c r="K28" s="31">
        <v>177</v>
      </c>
      <c r="L28" s="32">
        <v>36370</v>
      </c>
      <c r="M28" s="61" t="s">
        <v>1005</v>
      </c>
      <c r="N28" s="61" t="s">
        <v>1004</v>
      </c>
      <c r="O28" s="372">
        <v>1098</v>
      </c>
      <c r="P28" s="31">
        <v>3</v>
      </c>
    </row>
    <row r="29" spans="1:16" s="20" customFormat="1" ht="24" customHeight="1">
      <c r="A29" s="23"/>
      <c r="B29" s="23"/>
      <c r="C29" s="24"/>
      <c r="D29" s="225"/>
      <c r="E29" s="226"/>
      <c r="F29" s="328"/>
      <c r="G29" s="27"/>
      <c r="H29" s="28"/>
      <c r="I29" s="29">
        <v>2</v>
      </c>
      <c r="J29" s="30" t="s">
        <v>463</v>
      </c>
      <c r="K29" s="31">
        <v>174</v>
      </c>
      <c r="L29" s="32">
        <v>35431</v>
      </c>
      <c r="M29" s="61" t="s">
        <v>1000</v>
      </c>
      <c r="N29" s="61" t="s">
        <v>997</v>
      </c>
      <c r="O29" s="372">
        <v>966</v>
      </c>
      <c r="P29" s="31">
        <v>2</v>
      </c>
    </row>
    <row r="30" spans="1:16" s="20" customFormat="1" ht="24" customHeight="1">
      <c r="A30" s="23"/>
      <c r="B30" s="23"/>
      <c r="C30" s="24"/>
      <c r="D30" s="225"/>
      <c r="E30" s="226"/>
      <c r="F30" s="328"/>
      <c r="G30" s="27"/>
      <c r="H30" s="28"/>
      <c r="I30" s="29">
        <v>3</v>
      </c>
      <c r="J30" s="30" t="s">
        <v>464</v>
      </c>
      <c r="K30" s="294">
        <v>975</v>
      </c>
      <c r="L30" s="295">
        <v>34911</v>
      </c>
      <c r="M30" s="296" t="s">
        <v>1214</v>
      </c>
      <c r="N30" s="296" t="s">
        <v>1211</v>
      </c>
      <c r="O30" s="372">
        <v>868</v>
      </c>
      <c r="P30" s="31">
        <v>1</v>
      </c>
    </row>
    <row r="31" spans="1:16" s="20" customFormat="1" ht="24" customHeight="1">
      <c r="A31" s="23"/>
      <c r="B31" s="23"/>
      <c r="C31" s="24"/>
      <c r="D31" s="225"/>
      <c r="E31" s="226"/>
      <c r="F31" s="328"/>
      <c r="G31" s="27"/>
      <c r="H31" s="28"/>
      <c r="I31" s="29">
        <v>4</v>
      </c>
      <c r="J31" s="30" t="s">
        <v>465</v>
      </c>
      <c r="K31" s="31" t="s">
        <v>1348</v>
      </c>
      <c r="L31" s="32" t="s">
        <v>1348</v>
      </c>
      <c r="M31" s="61" t="s">
        <v>1348</v>
      </c>
      <c r="N31" s="61" t="s">
        <v>1348</v>
      </c>
      <c r="O31" s="372"/>
      <c r="P31" s="31"/>
    </row>
    <row r="32" spans="1:16" s="20" customFormat="1" ht="24" customHeight="1">
      <c r="A32" s="23"/>
      <c r="B32" s="23"/>
      <c r="C32" s="24"/>
      <c r="D32" s="225"/>
      <c r="E32" s="226"/>
      <c r="F32" s="328"/>
      <c r="G32" s="27"/>
      <c r="H32" s="28"/>
      <c r="I32" s="29">
        <v>5</v>
      </c>
      <c r="J32" s="30" t="s">
        <v>466</v>
      </c>
      <c r="K32" s="31" t="s">
        <v>1348</v>
      </c>
      <c r="L32" s="32" t="s">
        <v>1348</v>
      </c>
      <c r="M32" s="61" t="s">
        <v>1348</v>
      </c>
      <c r="N32" s="61" t="s">
        <v>1348</v>
      </c>
      <c r="O32" s="372"/>
      <c r="P32" s="31"/>
    </row>
    <row r="33" spans="1:16" s="20" customFormat="1" ht="24" customHeight="1">
      <c r="A33" s="23"/>
      <c r="B33" s="23"/>
      <c r="C33" s="24"/>
      <c r="D33" s="225"/>
      <c r="E33" s="226"/>
      <c r="F33" s="328"/>
      <c r="G33" s="27"/>
      <c r="H33" s="28"/>
      <c r="I33" s="29">
        <v>6</v>
      </c>
      <c r="J33" s="30" t="s">
        <v>467</v>
      </c>
      <c r="K33" s="31" t="s">
        <v>1348</v>
      </c>
      <c r="L33" s="32" t="s">
        <v>1348</v>
      </c>
      <c r="M33" s="61" t="s">
        <v>1348</v>
      </c>
      <c r="N33" s="61" t="s">
        <v>1348</v>
      </c>
      <c r="O33" s="372"/>
      <c r="P33" s="31"/>
    </row>
    <row r="34" spans="1:16" s="20" customFormat="1" ht="24" customHeight="1">
      <c r="A34" s="23"/>
      <c r="B34" s="23"/>
      <c r="C34" s="24"/>
      <c r="D34" s="225"/>
      <c r="E34" s="226"/>
      <c r="F34" s="328"/>
      <c r="G34" s="27"/>
      <c r="H34" s="28"/>
      <c r="I34" s="29">
        <v>7</v>
      </c>
      <c r="J34" s="30" t="s">
        <v>468</v>
      </c>
      <c r="K34" s="31" t="s">
        <v>1348</v>
      </c>
      <c r="L34" s="32" t="s">
        <v>1348</v>
      </c>
      <c r="M34" s="61" t="s">
        <v>1348</v>
      </c>
      <c r="N34" s="61" t="s">
        <v>1348</v>
      </c>
      <c r="O34" s="372"/>
      <c r="P34" s="31"/>
    </row>
    <row r="35" spans="1:16" s="20" customFormat="1" ht="24" customHeight="1">
      <c r="A35" s="23"/>
      <c r="B35" s="23"/>
      <c r="C35" s="24"/>
      <c r="D35" s="225"/>
      <c r="E35" s="226"/>
      <c r="F35" s="328"/>
      <c r="G35" s="27"/>
      <c r="H35" s="28"/>
      <c r="I35" s="29">
        <v>8</v>
      </c>
      <c r="J35" s="30" t="s">
        <v>469</v>
      </c>
      <c r="K35" s="31" t="s">
        <v>1348</v>
      </c>
      <c r="L35" s="32" t="s">
        <v>1348</v>
      </c>
      <c r="M35" s="61" t="s">
        <v>1348</v>
      </c>
      <c r="N35" s="61" t="s">
        <v>1348</v>
      </c>
      <c r="O35" s="372"/>
      <c r="P35" s="31"/>
    </row>
    <row r="36" spans="1:16" s="20" customFormat="1" ht="24" customHeight="1">
      <c r="A36" s="23"/>
      <c r="B36" s="23"/>
      <c r="C36" s="24"/>
      <c r="D36" s="225"/>
      <c r="E36" s="226"/>
      <c r="F36" s="328"/>
      <c r="G36" s="27"/>
      <c r="H36" s="28"/>
      <c r="I36" s="626" t="s">
        <v>55</v>
      </c>
      <c r="J36" s="627"/>
      <c r="K36" s="627"/>
      <c r="L36" s="627"/>
      <c r="M36" s="627"/>
      <c r="N36" s="627"/>
      <c r="O36" s="627"/>
      <c r="P36" s="628"/>
    </row>
    <row r="37" spans="1:16" s="20" customFormat="1" ht="24" customHeight="1">
      <c r="A37" s="23"/>
      <c r="B37" s="23"/>
      <c r="C37" s="24"/>
      <c r="D37" s="225"/>
      <c r="E37" s="226"/>
      <c r="F37" s="328"/>
      <c r="G37" s="27"/>
      <c r="H37" s="28"/>
      <c r="I37" s="60" t="s">
        <v>11</v>
      </c>
      <c r="J37" s="57" t="s">
        <v>263</v>
      </c>
      <c r="K37" s="57" t="s">
        <v>262</v>
      </c>
      <c r="L37" s="58" t="s">
        <v>12</v>
      </c>
      <c r="M37" s="59" t="s">
        <v>13</v>
      </c>
      <c r="N37" s="59" t="s">
        <v>58</v>
      </c>
      <c r="O37" s="371" t="s">
        <v>14</v>
      </c>
      <c r="P37" s="57" t="s">
        <v>29</v>
      </c>
    </row>
    <row r="38" spans="1:16" s="20" customFormat="1" ht="24" customHeight="1">
      <c r="A38" s="23"/>
      <c r="B38" s="23"/>
      <c r="C38" s="24"/>
      <c r="D38" s="225"/>
      <c r="E38" s="226"/>
      <c r="F38" s="328"/>
      <c r="G38" s="27"/>
      <c r="H38" s="28"/>
      <c r="I38" s="29">
        <v>1</v>
      </c>
      <c r="J38" s="30" t="s">
        <v>470</v>
      </c>
      <c r="K38" s="31" t="s">
        <v>1348</v>
      </c>
      <c r="L38" s="32" t="s">
        <v>1348</v>
      </c>
      <c r="M38" s="61" t="s">
        <v>1348</v>
      </c>
      <c r="N38" s="61" t="s">
        <v>1348</v>
      </c>
      <c r="O38" s="372"/>
      <c r="P38" s="31"/>
    </row>
    <row r="39" spans="1:16" s="20" customFormat="1" ht="24" customHeight="1">
      <c r="A39" s="23"/>
      <c r="B39" s="23"/>
      <c r="C39" s="24"/>
      <c r="D39" s="225"/>
      <c r="E39" s="226"/>
      <c r="F39" s="328"/>
      <c r="G39" s="27"/>
      <c r="H39" s="28"/>
      <c r="I39" s="29">
        <v>2</v>
      </c>
      <c r="J39" s="30" t="s">
        <v>471</v>
      </c>
      <c r="K39" s="31" t="s">
        <v>1348</v>
      </c>
      <c r="L39" s="32" t="s">
        <v>1348</v>
      </c>
      <c r="M39" s="61" t="s">
        <v>1348</v>
      </c>
      <c r="N39" s="61" t="s">
        <v>1348</v>
      </c>
      <c r="O39" s="372"/>
      <c r="P39" s="31"/>
    </row>
    <row r="40" spans="1:16" s="20" customFormat="1" ht="24" customHeight="1">
      <c r="A40" s="23"/>
      <c r="B40" s="23"/>
      <c r="C40" s="24"/>
      <c r="D40" s="225"/>
      <c r="E40" s="226"/>
      <c r="F40" s="328"/>
      <c r="G40" s="27"/>
      <c r="H40" s="28"/>
      <c r="I40" s="29">
        <v>3</v>
      </c>
      <c r="J40" s="30" t="s">
        <v>472</v>
      </c>
      <c r="K40" s="31" t="s">
        <v>1348</v>
      </c>
      <c r="L40" s="32" t="s">
        <v>1348</v>
      </c>
      <c r="M40" s="61" t="s">
        <v>1348</v>
      </c>
      <c r="N40" s="61" t="s">
        <v>1348</v>
      </c>
      <c r="O40" s="372"/>
      <c r="P40" s="31"/>
    </row>
    <row r="41" spans="1:16" s="20" customFormat="1" ht="24" customHeight="1">
      <c r="A41" s="23"/>
      <c r="B41" s="23"/>
      <c r="C41" s="24"/>
      <c r="D41" s="225"/>
      <c r="E41" s="226"/>
      <c r="F41" s="328"/>
      <c r="G41" s="27"/>
      <c r="H41" s="28"/>
      <c r="I41" s="29">
        <v>4</v>
      </c>
      <c r="J41" s="30" t="s">
        <v>473</v>
      </c>
      <c r="K41" s="31" t="s">
        <v>1348</v>
      </c>
      <c r="L41" s="32" t="s">
        <v>1348</v>
      </c>
      <c r="M41" s="61" t="s">
        <v>1348</v>
      </c>
      <c r="N41" s="61" t="s">
        <v>1348</v>
      </c>
      <c r="O41" s="372"/>
      <c r="P41" s="31"/>
    </row>
    <row r="42" spans="1:16" s="20" customFormat="1" ht="24" customHeight="1">
      <c r="A42" s="23"/>
      <c r="B42" s="23"/>
      <c r="C42" s="24"/>
      <c r="D42" s="225"/>
      <c r="E42" s="226"/>
      <c r="F42" s="328"/>
      <c r="G42" s="27"/>
      <c r="H42" s="28"/>
      <c r="I42" s="29">
        <v>5</v>
      </c>
      <c r="J42" s="30" t="s">
        <v>474</v>
      </c>
      <c r="K42" s="31" t="s">
        <v>1348</v>
      </c>
      <c r="L42" s="32" t="s">
        <v>1348</v>
      </c>
      <c r="M42" s="61" t="s">
        <v>1348</v>
      </c>
      <c r="N42" s="61" t="s">
        <v>1348</v>
      </c>
      <c r="O42" s="372"/>
      <c r="P42" s="31"/>
    </row>
    <row r="43" spans="1:16" s="20" customFormat="1" ht="24" customHeight="1">
      <c r="A43" s="23"/>
      <c r="B43" s="23"/>
      <c r="C43" s="24"/>
      <c r="D43" s="225"/>
      <c r="E43" s="226"/>
      <c r="F43" s="328"/>
      <c r="G43" s="27"/>
      <c r="H43" s="28"/>
      <c r="I43" s="29">
        <v>6</v>
      </c>
      <c r="J43" s="30" t="s">
        <v>475</v>
      </c>
      <c r="K43" s="31" t="s">
        <v>1348</v>
      </c>
      <c r="L43" s="32" t="s">
        <v>1348</v>
      </c>
      <c r="M43" s="61" t="s">
        <v>1348</v>
      </c>
      <c r="N43" s="61" t="s">
        <v>1348</v>
      </c>
      <c r="O43" s="372"/>
      <c r="P43" s="31"/>
    </row>
    <row r="44" spans="1:16" s="20" customFormat="1" ht="24" customHeight="1">
      <c r="A44" s="23"/>
      <c r="B44" s="23"/>
      <c r="C44" s="24"/>
      <c r="D44" s="225"/>
      <c r="E44" s="226"/>
      <c r="F44" s="328"/>
      <c r="G44" s="27"/>
      <c r="H44" s="28"/>
      <c r="I44" s="29">
        <v>7</v>
      </c>
      <c r="J44" s="30" t="s">
        <v>476</v>
      </c>
      <c r="K44" s="31" t="s">
        <v>1348</v>
      </c>
      <c r="L44" s="32" t="s">
        <v>1348</v>
      </c>
      <c r="M44" s="61" t="s">
        <v>1348</v>
      </c>
      <c r="N44" s="61" t="s">
        <v>1348</v>
      </c>
      <c r="O44" s="372"/>
      <c r="P44" s="31"/>
    </row>
    <row r="45" spans="1:16" s="20" customFormat="1" ht="24" customHeight="1">
      <c r="A45" s="23"/>
      <c r="B45" s="23"/>
      <c r="C45" s="24"/>
      <c r="D45" s="225"/>
      <c r="E45" s="226"/>
      <c r="F45" s="328"/>
      <c r="G45" s="27"/>
      <c r="H45" s="28"/>
      <c r="I45" s="29">
        <v>8</v>
      </c>
      <c r="J45" s="30" t="s">
        <v>477</v>
      </c>
      <c r="K45" s="31" t="s">
        <v>1348</v>
      </c>
      <c r="L45" s="32" t="s">
        <v>1348</v>
      </c>
      <c r="M45" s="61" t="s">
        <v>1348</v>
      </c>
      <c r="N45" s="61" t="s">
        <v>1348</v>
      </c>
      <c r="O45" s="372"/>
      <c r="P45" s="31"/>
    </row>
    <row r="46" spans="1:16" s="20" customFormat="1" ht="24" customHeight="1">
      <c r="A46" s="23"/>
      <c r="B46" s="23"/>
      <c r="C46" s="24"/>
      <c r="D46" s="225"/>
      <c r="E46" s="226"/>
      <c r="F46" s="328"/>
      <c r="G46" s="27"/>
      <c r="H46" s="28"/>
      <c r="I46" s="626" t="s">
        <v>56</v>
      </c>
      <c r="J46" s="627"/>
      <c r="K46" s="627"/>
      <c r="L46" s="627"/>
      <c r="M46" s="627"/>
      <c r="N46" s="627"/>
      <c r="O46" s="627"/>
      <c r="P46" s="628"/>
    </row>
    <row r="47" spans="1:16" s="20" customFormat="1" ht="24" customHeight="1">
      <c r="A47" s="23"/>
      <c r="B47" s="23"/>
      <c r="C47" s="24"/>
      <c r="D47" s="225"/>
      <c r="E47" s="226"/>
      <c r="F47" s="328"/>
      <c r="G47" s="27"/>
      <c r="H47" s="28"/>
      <c r="I47" s="60" t="s">
        <v>11</v>
      </c>
      <c r="J47" s="57" t="s">
        <v>263</v>
      </c>
      <c r="K47" s="57" t="s">
        <v>262</v>
      </c>
      <c r="L47" s="58" t="s">
        <v>12</v>
      </c>
      <c r="M47" s="59" t="s">
        <v>13</v>
      </c>
      <c r="N47" s="59" t="s">
        <v>58</v>
      </c>
      <c r="O47" s="371" t="s">
        <v>14</v>
      </c>
      <c r="P47" s="57" t="s">
        <v>29</v>
      </c>
    </row>
    <row r="48" spans="1:16" s="20" customFormat="1" ht="24" customHeight="1">
      <c r="A48" s="23"/>
      <c r="B48" s="23"/>
      <c r="C48" s="24"/>
      <c r="D48" s="225"/>
      <c r="E48" s="226"/>
      <c r="F48" s="328"/>
      <c r="G48" s="27"/>
      <c r="H48" s="28"/>
      <c r="I48" s="29">
        <v>1</v>
      </c>
      <c r="J48" s="30" t="s">
        <v>478</v>
      </c>
      <c r="K48" s="31" t="s">
        <v>1348</v>
      </c>
      <c r="L48" s="32" t="s">
        <v>1348</v>
      </c>
      <c r="M48" s="61" t="s">
        <v>1348</v>
      </c>
      <c r="N48" s="61" t="s">
        <v>1348</v>
      </c>
      <c r="O48" s="372"/>
      <c r="P48" s="31"/>
    </row>
    <row r="49" spans="1:16" s="20" customFormat="1" ht="24" customHeight="1">
      <c r="A49" s="23"/>
      <c r="B49" s="23"/>
      <c r="C49" s="24"/>
      <c r="D49" s="225"/>
      <c r="E49" s="226"/>
      <c r="F49" s="328"/>
      <c r="G49" s="27"/>
      <c r="H49" s="28"/>
      <c r="I49" s="29">
        <v>2</v>
      </c>
      <c r="J49" s="30" t="s">
        <v>479</v>
      </c>
      <c r="K49" s="31" t="s">
        <v>1348</v>
      </c>
      <c r="L49" s="32" t="s">
        <v>1348</v>
      </c>
      <c r="M49" s="61" t="s">
        <v>1348</v>
      </c>
      <c r="N49" s="61" t="s">
        <v>1348</v>
      </c>
      <c r="O49" s="372"/>
      <c r="P49" s="31"/>
    </row>
    <row r="50" spans="1:16" s="20" customFormat="1" ht="24" customHeight="1">
      <c r="A50" s="23"/>
      <c r="B50" s="23"/>
      <c r="C50" s="24"/>
      <c r="D50" s="225"/>
      <c r="E50" s="226"/>
      <c r="F50" s="328"/>
      <c r="G50" s="27"/>
      <c r="H50" s="28"/>
      <c r="I50" s="29">
        <v>3</v>
      </c>
      <c r="J50" s="30" t="s">
        <v>480</v>
      </c>
      <c r="K50" s="31" t="s">
        <v>1348</v>
      </c>
      <c r="L50" s="32" t="s">
        <v>1348</v>
      </c>
      <c r="M50" s="61" t="s">
        <v>1348</v>
      </c>
      <c r="N50" s="61" t="s">
        <v>1348</v>
      </c>
      <c r="O50" s="372"/>
      <c r="P50" s="31"/>
    </row>
    <row r="51" spans="1:16" s="20" customFormat="1" ht="24" customHeight="1">
      <c r="A51" s="23"/>
      <c r="B51" s="23"/>
      <c r="C51" s="24"/>
      <c r="D51" s="225"/>
      <c r="E51" s="226"/>
      <c r="F51" s="328"/>
      <c r="G51" s="27"/>
      <c r="H51" s="28"/>
      <c r="I51" s="29">
        <v>4</v>
      </c>
      <c r="J51" s="30" t="s">
        <v>481</v>
      </c>
      <c r="K51" s="31" t="s">
        <v>1348</v>
      </c>
      <c r="L51" s="32" t="s">
        <v>1348</v>
      </c>
      <c r="M51" s="61" t="s">
        <v>1348</v>
      </c>
      <c r="N51" s="61" t="s">
        <v>1348</v>
      </c>
      <c r="O51" s="372"/>
      <c r="P51" s="31"/>
    </row>
    <row r="52" spans="1:16" s="20" customFormat="1" ht="24" customHeight="1">
      <c r="A52" s="23"/>
      <c r="B52" s="23"/>
      <c r="C52" s="24"/>
      <c r="D52" s="225"/>
      <c r="E52" s="226"/>
      <c r="F52" s="328"/>
      <c r="G52" s="27"/>
      <c r="H52" s="28"/>
      <c r="I52" s="29">
        <v>5</v>
      </c>
      <c r="J52" s="30" t="s">
        <v>482</v>
      </c>
      <c r="K52" s="31" t="s">
        <v>1348</v>
      </c>
      <c r="L52" s="32" t="s">
        <v>1348</v>
      </c>
      <c r="M52" s="61" t="s">
        <v>1348</v>
      </c>
      <c r="N52" s="61" t="s">
        <v>1348</v>
      </c>
      <c r="O52" s="372"/>
      <c r="P52" s="31"/>
    </row>
    <row r="53" spans="1:16" s="20" customFormat="1" ht="24" customHeight="1">
      <c r="A53" s="23"/>
      <c r="B53" s="23"/>
      <c r="C53" s="24"/>
      <c r="D53" s="225"/>
      <c r="E53" s="226"/>
      <c r="F53" s="328"/>
      <c r="G53" s="27"/>
      <c r="H53" s="28"/>
      <c r="I53" s="29">
        <v>6</v>
      </c>
      <c r="J53" s="30" t="s">
        <v>483</v>
      </c>
      <c r="K53" s="31" t="s">
        <v>1348</v>
      </c>
      <c r="L53" s="32" t="s">
        <v>1348</v>
      </c>
      <c r="M53" s="61" t="s">
        <v>1348</v>
      </c>
      <c r="N53" s="61" t="s">
        <v>1348</v>
      </c>
      <c r="O53" s="372"/>
      <c r="P53" s="31"/>
    </row>
    <row r="54" spans="1:16" s="20" customFormat="1" ht="24" customHeight="1">
      <c r="A54" s="23"/>
      <c r="B54" s="23"/>
      <c r="C54" s="24"/>
      <c r="D54" s="225"/>
      <c r="E54" s="226"/>
      <c r="F54" s="328"/>
      <c r="G54" s="27"/>
      <c r="H54" s="28"/>
      <c r="I54" s="29">
        <v>7</v>
      </c>
      <c r="J54" s="30" t="s">
        <v>484</v>
      </c>
      <c r="K54" s="31" t="s">
        <v>1348</v>
      </c>
      <c r="L54" s="32" t="s">
        <v>1348</v>
      </c>
      <c r="M54" s="61" t="s">
        <v>1348</v>
      </c>
      <c r="N54" s="61" t="s">
        <v>1348</v>
      </c>
      <c r="O54" s="372"/>
      <c r="P54" s="31"/>
    </row>
    <row r="55" spans="1:16" s="20" customFormat="1" ht="24" customHeight="1">
      <c r="A55" s="23"/>
      <c r="B55" s="23"/>
      <c r="C55" s="24"/>
      <c r="D55" s="225"/>
      <c r="E55" s="226"/>
      <c r="F55" s="328"/>
      <c r="G55" s="27"/>
      <c r="H55" s="28"/>
      <c r="I55" s="29">
        <v>8</v>
      </c>
      <c r="J55" s="30" t="s">
        <v>485</v>
      </c>
      <c r="K55" s="31" t="s">
        <v>1348</v>
      </c>
      <c r="L55" s="32" t="s">
        <v>1348</v>
      </c>
      <c r="M55" s="61" t="s">
        <v>1348</v>
      </c>
      <c r="N55" s="61" t="s">
        <v>1348</v>
      </c>
      <c r="O55" s="372"/>
      <c r="P55" s="31"/>
    </row>
    <row r="56" spans="1:16" s="20" customFormat="1" ht="24" customHeight="1">
      <c r="A56" s="23"/>
      <c r="B56" s="23"/>
      <c r="C56" s="24"/>
      <c r="D56" s="225"/>
      <c r="E56" s="226"/>
      <c r="F56" s="328"/>
      <c r="G56" s="27"/>
      <c r="H56" s="28"/>
      <c r="I56" s="626" t="s">
        <v>57</v>
      </c>
      <c r="J56" s="627"/>
      <c r="K56" s="627"/>
      <c r="L56" s="627"/>
      <c r="M56" s="627"/>
      <c r="N56" s="627"/>
      <c r="O56" s="627"/>
      <c r="P56" s="628"/>
    </row>
    <row r="57" spans="1:16" s="20" customFormat="1" ht="24" customHeight="1">
      <c r="A57" s="23"/>
      <c r="B57" s="23"/>
      <c r="C57" s="24"/>
      <c r="D57" s="225"/>
      <c r="E57" s="226"/>
      <c r="F57" s="328"/>
      <c r="G57" s="27"/>
      <c r="H57" s="28"/>
      <c r="I57" s="60" t="s">
        <v>11</v>
      </c>
      <c r="J57" s="57" t="s">
        <v>263</v>
      </c>
      <c r="K57" s="57" t="s">
        <v>262</v>
      </c>
      <c r="L57" s="58" t="s">
        <v>12</v>
      </c>
      <c r="M57" s="59" t="s">
        <v>13</v>
      </c>
      <c r="N57" s="59" t="s">
        <v>58</v>
      </c>
      <c r="O57" s="371" t="s">
        <v>14</v>
      </c>
      <c r="P57" s="57" t="s">
        <v>29</v>
      </c>
    </row>
    <row r="58" spans="1:16" s="20" customFormat="1" ht="24" customHeight="1">
      <c r="A58" s="23"/>
      <c r="B58" s="23"/>
      <c r="C58" s="24"/>
      <c r="D58" s="225"/>
      <c r="E58" s="226"/>
      <c r="F58" s="328"/>
      <c r="G58" s="27"/>
      <c r="H58" s="28"/>
      <c r="I58" s="29">
        <v>1</v>
      </c>
      <c r="J58" s="30" t="s">
        <v>486</v>
      </c>
      <c r="K58" s="31" t="s">
        <v>1348</v>
      </c>
      <c r="L58" s="32" t="s">
        <v>1348</v>
      </c>
      <c r="M58" s="61" t="s">
        <v>1348</v>
      </c>
      <c r="N58" s="61" t="s">
        <v>1348</v>
      </c>
      <c r="O58" s="372"/>
      <c r="P58" s="31"/>
    </row>
    <row r="59" spans="1:16" s="20" customFormat="1" ht="24" customHeight="1">
      <c r="A59" s="23"/>
      <c r="B59" s="23"/>
      <c r="C59" s="24"/>
      <c r="D59" s="225"/>
      <c r="E59" s="226"/>
      <c r="F59" s="328"/>
      <c r="G59" s="27"/>
      <c r="H59" s="28"/>
      <c r="I59" s="29">
        <v>2</v>
      </c>
      <c r="J59" s="30" t="s">
        <v>487</v>
      </c>
      <c r="K59" s="31" t="s">
        <v>1348</v>
      </c>
      <c r="L59" s="32" t="s">
        <v>1348</v>
      </c>
      <c r="M59" s="61" t="s">
        <v>1348</v>
      </c>
      <c r="N59" s="61" t="s">
        <v>1348</v>
      </c>
      <c r="O59" s="372"/>
      <c r="P59" s="31"/>
    </row>
    <row r="60" spans="1:16" s="20" customFormat="1" ht="24" customHeight="1">
      <c r="A60" s="23"/>
      <c r="B60" s="23"/>
      <c r="C60" s="24"/>
      <c r="D60" s="225"/>
      <c r="E60" s="226"/>
      <c r="F60" s="328"/>
      <c r="G60" s="27"/>
      <c r="H60" s="28"/>
      <c r="I60" s="29">
        <v>3</v>
      </c>
      <c r="J60" s="30" t="s">
        <v>488</v>
      </c>
      <c r="K60" s="31" t="s">
        <v>1348</v>
      </c>
      <c r="L60" s="32" t="s">
        <v>1348</v>
      </c>
      <c r="M60" s="61" t="s">
        <v>1348</v>
      </c>
      <c r="N60" s="61" t="s">
        <v>1348</v>
      </c>
      <c r="O60" s="372"/>
      <c r="P60" s="31"/>
    </row>
    <row r="61" spans="1:16" s="20" customFormat="1" ht="24" customHeight="1">
      <c r="A61" s="23"/>
      <c r="B61" s="23"/>
      <c r="C61" s="24"/>
      <c r="D61" s="225"/>
      <c r="E61" s="226"/>
      <c r="F61" s="328"/>
      <c r="G61" s="27"/>
      <c r="H61" s="28"/>
      <c r="I61" s="29">
        <v>4</v>
      </c>
      <c r="J61" s="30" t="s">
        <v>489</v>
      </c>
      <c r="K61" s="31" t="s">
        <v>1348</v>
      </c>
      <c r="L61" s="32" t="s">
        <v>1348</v>
      </c>
      <c r="M61" s="61" t="s">
        <v>1348</v>
      </c>
      <c r="N61" s="61" t="s">
        <v>1348</v>
      </c>
      <c r="O61" s="372"/>
      <c r="P61" s="31"/>
    </row>
    <row r="62" spans="1:16" s="20" customFormat="1" ht="24" customHeight="1">
      <c r="A62" s="23"/>
      <c r="B62" s="23"/>
      <c r="C62" s="24"/>
      <c r="D62" s="225"/>
      <c r="E62" s="226"/>
      <c r="F62" s="328"/>
      <c r="G62" s="27"/>
      <c r="H62" s="28"/>
      <c r="I62" s="29">
        <v>5</v>
      </c>
      <c r="J62" s="30" t="s">
        <v>490</v>
      </c>
      <c r="K62" s="31" t="s">
        <v>1348</v>
      </c>
      <c r="L62" s="32" t="s">
        <v>1348</v>
      </c>
      <c r="M62" s="61" t="s">
        <v>1348</v>
      </c>
      <c r="N62" s="61" t="s">
        <v>1348</v>
      </c>
      <c r="O62" s="372"/>
      <c r="P62" s="31"/>
    </row>
    <row r="63" spans="1:16" s="20" customFormat="1" ht="24" customHeight="1">
      <c r="A63" s="23"/>
      <c r="B63" s="23"/>
      <c r="C63" s="24"/>
      <c r="D63" s="225"/>
      <c r="E63" s="226"/>
      <c r="F63" s="328"/>
      <c r="G63" s="27"/>
      <c r="H63" s="28"/>
      <c r="I63" s="29">
        <v>6</v>
      </c>
      <c r="J63" s="30" t="s">
        <v>491</v>
      </c>
      <c r="K63" s="31" t="s">
        <v>1348</v>
      </c>
      <c r="L63" s="32" t="s">
        <v>1348</v>
      </c>
      <c r="M63" s="61" t="s">
        <v>1348</v>
      </c>
      <c r="N63" s="61" t="s">
        <v>1348</v>
      </c>
      <c r="O63" s="372"/>
      <c r="P63" s="31"/>
    </row>
    <row r="64" spans="1:16" s="20" customFormat="1" ht="24" customHeight="1">
      <c r="A64" s="23"/>
      <c r="B64" s="23"/>
      <c r="C64" s="24"/>
      <c r="D64" s="225"/>
      <c r="E64" s="226"/>
      <c r="F64" s="328"/>
      <c r="G64" s="27"/>
      <c r="H64" s="28"/>
      <c r="I64" s="29">
        <v>7</v>
      </c>
      <c r="J64" s="30" t="s">
        <v>492</v>
      </c>
      <c r="K64" s="31" t="s">
        <v>1348</v>
      </c>
      <c r="L64" s="32" t="s">
        <v>1348</v>
      </c>
      <c r="M64" s="61" t="s">
        <v>1348</v>
      </c>
      <c r="N64" s="61" t="s">
        <v>1348</v>
      </c>
      <c r="O64" s="372"/>
      <c r="P64" s="31"/>
    </row>
    <row r="65" spans="1:16" s="20" customFormat="1" ht="24" customHeight="1">
      <c r="A65" s="23"/>
      <c r="B65" s="23"/>
      <c r="C65" s="24"/>
      <c r="D65" s="225"/>
      <c r="E65" s="226"/>
      <c r="F65" s="328"/>
      <c r="G65" s="27"/>
      <c r="H65" s="28"/>
      <c r="I65" s="29">
        <v>8</v>
      </c>
      <c r="J65" s="30" t="s">
        <v>493</v>
      </c>
      <c r="K65" s="31" t="s">
        <v>1348</v>
      </c>
      <c r="L65" s="32" t="s">
        <v>1348</v>
      </c>
      <c r="M65" s="61" t="s">
        <v>1348</v>
      </c>
      <c r="N65" s="61" t="s">
        <v>1348</v>
      </c>
      <c r="O65" s="372"/>
      <c r="P65" s="31"/>
    </row>
    <row r="66" spans="1:16" ht="13.5" customHeight="1">
      <c r="A66" s="44"/>
      <c r="B66" s="44"/>
      <c r="C66" s="45"/>
      <c r="D66" s="70"/>
      <c r="E66" s="46"/>
      <c r="F66" s="377"/>
      <c r="G66" s="48"/>
      <c r="I66" s="49"/>
      <c r="J66" s="50"/>
      <c r="K66" s="51"/>
      <c r="L66" s="52"/>
      <c r="M66" s="65"/>
      <c r="N66" s="65"/>
      <c r="O66" s="373"/>
      <c r="P66" s="51"/>
    </row>
    <row r="67" spans="1:17" ht="14.25" customHeight="1">
      <c r="A67" s="38" t="s">
        <v>19</v>
      </c>
      <c r="B67" s="38"/>
      <c r="C67" s="38"/>
      <c r="D67" s="71"/>
      <c r="E67" s="63" t="s">
        <v>0</v>
      </c>
      <c r="F67" s="378" t="s">
        <v>1</v>
      </c>
      <c r="G67" s="34"/>
      <c r="H67" s="39" t="s">
        <v>2</v>
      </c>
      <c r="I67" s="39"/>
      <c r="J67" s="39"/>
      <c r="K67" s="39"/>
      <c r="M67" s="66" t="s">
        <v>3</v>
      </c>
      <c r="N67" s="67" t="s">
        <v>3</v>
      </c>
      <c r="O67" s="331" t="s">
        <v>3</v>
      </c>
      <c r="P67" s="38"/>
      <c r="Q67" s="40"/>
    </row>
  </sheetData>
  <sheetProtection/>
  <mergeCells count="25">
    <mergeCell ref="I56:P56"/>
    <mergeCell ref="G6:G7"/>
    <mergeCell ref="I6:P6"/>
    <mergeCell ref="I16:P16"/>
    <mergeCell ref="I26:P26"/>
    <mergeCell ref="I36:P36"/>
    <mergeCell ref="I46:P46"/>
    <mergeCell ref="A27:G27"/>
    <mergeCell ref="A4:C4"/>
    <mergeCell ref="D4:E4"/>
    <mergeCell ref="N4:P4"/>
    <mergeCell ref="A6:A7"/>
    <mergeCell ref="B6:B7"/>
    <mergeCell ref="C6:C7"/>
    <mergeCell ref="D6:D7"/>
    <mergeCell ref="E6:E7"/>
    <mergeCell ref="F6:F7"/>
    <mergeCell ref="N5:P5"/>
    <mergeCell ref="A1:P1"/>
    <mergeCell ref="A2:P2"/>
    <mergeCell ref="A3:C3"/>
    <mergeCell ref="D3:E3"/>
    <mergeCell ref="F3:G3"/>
    <mergeCell ref="I3:K3"/>
    <mergeCell ref="N3:P3"/>
  </mergeCells>
  <hyperlinks>
    <hyperlink ref="D3"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50" r:id="rId2"/>
  <ignoredErrors>
    <ignoredError sqref="D4 I3 N3" unlockedFormula="1"/>
  </ignoredErrors>
  <drawing r:id="rId1"/>
</worksheet>
</file>

<file path=xl/worksheets/sheet18.xml><?xml version="1.0" encoding="utf-8"?>
<worksheet xmlns="http://schemas.openxmlformats.org/spreadsheetml/2006/main" xmlns:r="http://schemas.openxmlformats.org/officeDocument/2006/relationships">
  <sheetPr>
    <tabColor rgb="FFFF0000"/>
  </sheetPr>
  <dimension ref="A1:Q47"/>
  <sheetViews>
    <sheetView view="pageBreakPreview" zoomScale="106" zoomScaleSheetLayoutView="106" zoomScalePageLayoutView="0" workbookViewId="0" topLeftCell="A1">
      <selection activeCell="D10" sqref="D10"/>
    </sheetView>
  </sheetViews>
  <sheetFormatPr defaultColWidth="9.140625" defaultRowHeight="12.75"/>
  <cols>
    <col min="1" max="2" width="4.8515625" style="34" customWidth="1"/>
    <col min="3" max="3" width="13.28125" style="22" bestFit="1" customWidth="1"/>
    <col min="4" max="4" width="20.8515625" style="64" customWidth="1"/>
    <col min="5" max="5" width="18.28125" style="64" customWidth="1"/>
    <col min="6" max="6" width="9.28125" style="22" customWidth="1"/>
    <col min="7" max="7" width="7.57421875" style="35" customWidth="1"/>
    <col min="8" max="8" width="2.140625" style="22" customWidth="1"/>
    <col min="9" max="9" width="4.421875" style="34" customWidth="1"/>
    <col min="10" max="10" width="15.8515625" style="34" hidden="1" customWidth="1"/>
    <col min="11" max="11" width="6.57421875" style="34" customWidth="1"/>
    <col min="12" max="12" width="14.140625" style="36" customWidth="1"/>
    <col min="13" max="13" width="23.7109375" style="68" customWidth="1"/>
    <col min="14" max="14" width="14.7109375" style="68" customWidth="1"/>
    <col min="15" max="15" width="9.57421875" style="22" customWidth="1"/>
    <col min="16" max="16" width="7.7109375" style="22" customWidth="1"/>
    <col min="17" max="17" width="5.7109375" style="22" customWidth="1"/>
    <col min="18" max="16384" width="9.140625" style="22" customWidth="1"/>
  </cols>
  <sheetData>
    <row r="1" spans="1:16" s="10" customFormat="1" ht="48.75" customHeight="1">
      <c r="A1" s="638" t="str">
        <f>('YARIŞMA BİLGİLERİ'!A2)</f>
        <v>Türkiye Atletizm Federasyonu
İstanbul Atletizm İl Temsilciliği</v>
      </c>
      <c r="B1" s="638"/>
      <c r="C1" s="638"/>
      <c r="D1" s="638"/>
      <c r="E1" s="638"/>
      <c r="F1" s="638"/>
      <c r="G1" s="638"/>
      <c r="H1" s="638"/>
      <c r="I1" s="638"/>
      <c r="J1" s="638"/>
      <c r="K1" s="638"/>
      <c r="L1" s="638"/>
      <c r="M1" s="638"/>
      <c r="N1" s="638"/>
      <c r="O1" s="638"/>
      <c r="P1" s="638"/>
    </row>
    <row r="2" spans="1:16" s="10" customFormat="1" ht="24.75" customHeight="1">
      <c r="A2" s="660" t="str">
        <f>'YARIŞMA BİLGİLERİ'!F19</f>
        <v>Türkiye Yıldızlar Salon Şampiyonası</v>
      </c>
      <c r="B2" s="660"/>
      <c r="C2" s="660"/>
      <c r="D2" s="660"/>
      <c r="E2" s="660"/>
      <c r="F2" s="660"/>
      <c r="G2" s="660"/>
      <c r="H2" s="660"/>
      <c r="I2" s="660"/>
      <c r="J2" s="660"/>
      <c r="K2" s="660"/>
      <c r="L2" s="660"/>
      <c r="M2" s="660"/>
      <c r="N2" s="660"/>
      <c r="O2" s="660"/>
      <c r="P2" s="660"/>
    </row>
    <row r="3" spans="1:16" s="13" customFormat="1" ht="21.75" customHeight="1">
      <c r="A3" s="640" t="s">
        <v>341</v>
      </c>
      <c r="B3" s="640"/>
      <c r="C3" s="640"/>
      <c r="D3" s="642" t="str">
        <f>'YARIŞMA PROGRAMI'!C19</f>
        <v>60 Metre Engelli Yarı Final</v>
      </c>
      <c r="E3" s="642"/>
      <c r="F3" s="661" t="s">
        <v>60</v>
      </c>
      <c r="G3" s="661"/>
      <c r="H3" s="11" t="s">
        <v>264</v>
      </c>
      <c r="I3" s="630" t="str">
        <f>'YARIŞMA PROGRAMI'!D19</f>
        <v>9.84 / 9.7</v>
      </c>
      <c r="J3" s="630"/>
      <c r="K3" s="630"/>
      <c r="L3" s="12"/>
      <c r="M3" s="110" t="s">
        <v>337</v>
      </c>
      <c r="N3" s="635" t="str">
        <f>'YARIŞMA PROGRAMI'!E19</f>
        <v>Pınar Aday  8.62</v>
      </c>
      <c r="O3" s="635"/>
      <c r="P3" s="635"/>
    </row>
    <row r="4" spans="1:16" s="13" customFormat="1" ht="17.25" customHeight="1">
      <c r="A4" s="632" t="s">
        <v>269</v>
      </c>
      <c r="B4" s="632"/>
      <c r="C4" s="632"/>
      <c r="D4" s="641" t="str">
        <f>'YARIŞMA BİLGİLERİ'!F21</f>
        <v>Yıldız Kızlar</v>
      </c>
      <c r="E4" s="641"/>
      <c r="F4" s="41"/>
      <c r="G4" s="41"/>
      <c r="H4" s="41"/>
      <c r="I4" s="41"/>
      <c r="J4" s="41"/>
      <c r="K4" s="41"/>
      <c r="L4" s="42"/>
      <c r="M4" s="109" t="s">
        <v>336</v>
      </c>
      <c r="N4" s="636" t="str">
        <f>'YARIŞMA PROGRAMI'!B19</f>
        <v>20 Ocak 2013 - 14.30</v>
      </c>
      <c r="O4" s="636"/>
      <c r="P4" s="636"/>
    </row>
    <row r="5" spans="1:16" s="10" customFormat="1" ht="15.75" customHeight="1">
      <c r="A5" s="14"/>
      <c r="B5" s="14"/>
      <c r="C5" s="15"/>
      <c r="D5" s="16"/>
      <c r="E5" s="17"/>
      <c r="F5" s="17"/>
      <c r="G5" s="17"/>
      <c r="H5" s="17"/>
      <c r="I5" s="14"/>
      <c r="J5" s="14"/>
      <c r="K5" s="14"/>
      <c r="L5" s="18"/>
      <c r="M5" s="19"/>
      <c r="N5" s="694">
        <f ca="1">NOW()</f>
        <v>41295.53256354167</v>
      </c>
      <c r="O5" s="694"/>
      <c r="P5" s="694"/>
    </row>
    <row r="6" spans="1:16" s="20" customFormat="1" ht="24" customHeight="1">
      <c r="A6" s="643" t="s">
        <v>11</v>
      </c>
      <c r="B6" s="644" t="s">
        <v>262</v>
      </c>
      <c r="C6" s="646" t="s">
        <v>287</v>
      </c>
      <c r="D6" s="629" t="s">
        <v>13</v>
      </c>
      <c r="E6" s="629" t="s">
        <v>58</v>
      </c>
      <c r="F6" s="629" t="s">
        <v>14</v>
      </c>
      <c r="G6" s="633" t="s">
        <v>29</v>
      </c>
      <c r="I6" s="626" t="s">
        <v>16</v>
      </c>
      <c r="J6" s="627"/>
      <c r="K6" s="627"/>
      <c r="L6" s="627"/>
      <c r="M6" s="627"/>
      <c r="N6" s="627"/>
      <c r="O6" s="627"/>
      <c r="P6" s="628"/>
    </row>
    <row r="7" spans="1:16" ht="24" customHeight="1">
      <c r="A7" s="643"/>
      <c r="B7" s="645"/>
      <c r="C7" s="646"/>
      <c r="D7" s="629"/>
      <c r="E7" s="629"/>
      <c r="F7" s="629"/>
      <c r="G7" s="634"/>
      <c r="H7" s="21"/>
      <c r="I7" s="60" t="s">
        <v>11</v>
      </c>
      <c r="J7" s="57" t="s">
        <v>263</v>
      </c>
      <c r="K7" s="57" t="s">
        <v>262</v>
      </c>
      <c r="L7" s="58" t="s">
        <v>12</v>
      </c>
      <c r="M7" s="59" t="s">
        <v>13</v>
      </c>
      <c r="N7" s="59" t="s">
        <v>58</v>
      </c>
      <c r="O7" s="57" t="s">
        <v>14</v>
      </c>
      <c r="P7" s="57" t="s">
        <v>29</v>
      </c>
    </row>
    <row r="8" spans="1:16" s="20" customFormat="1" ht="27.75" customHeight="1">
      <c r="A8" s="23">
        <v>1</v>
      </c>
      <c r="B8" s="23"/>
      <c r="C8" s="24"/>
      <c r="D8" s="225"/>
      <c r="E8" s="226"/>
      <c r="F8" s="26"/>
      <c r="G8" s="27"/>
      <c r="H8" s="28"/>
      <c r="I8" s="29">
        <v>1</v>
      </c>
      <c r="J8" s="30" t="s">
        <v>446</v>
      </c>
      <c r="K8" s="31"/>
      <c r="L8" s="32"/>
      <c r="M8" s="61"/>
      <c r="N8" s="61"/>
      <c r="O8" s="33"/>
      <c r="P8" s="31"/>
    </row>
    <row r="9" spans="1:16" s="20" customFormat="1" ht="27.75" customHeight="1">
      <c r="A9" s="23">
        <v>2</v>
      </c>
      <c r="B9" s="23"/>
      <c r="C9" s="24"/>
      <c r="D9" s="225"/>
      <c r="E9" s="226"/>
      <c r="F9" s="26"/>
      <c r="G9" s="27"/>
      <c r="H9" s="28"/>
      <c r="I9" s="29">
        <v>2</v>
      </c>
      <c r="J9" s="30" t="s">
        <v>447</v>
      </c>
      <c r="K9" s="31"/>
      <c r="L9" s="32"/>
      <c r="M9" s="61"/>
      <c r="N9" s="61"/>
      <c r="O9" s="33"/>
      <c r="P9" s="31"/>
    </row>
    <row r="10" spans="1:16" s="20" customFormat="1" ht="27.75" customHeight="1">
      <c r="A10" s="23">
        <v>3</v>
      </c>
      <c r="B10" s="23"/>
      <c r="C10" s="24"/>
      <c r="D10" s="225"/>
      <c r="E10" s="226"/>
      <c r="F10" s="26"/>
      <c r="G10" s="27"/>
      <c r="H10" s="28"/>
      <c r="I10" s="29">
        <v>3</v>
      </c>
      <c r="J10" s="30" t="s">
        <v>448</v>
      </c>
      <c r="K10" s="31"/>
      <c r="L10" s="32"/>
      <c r="M10" s="61"/>
      <c r="N10" s="61"/>
      <c r="O10" s="33"/>
      <c r="P10" s="31"/>
    </row>
    <row r="11" spans="1:16" s="20" customFormat="1" ht="27.75" customHeight="1">
      <c r="A11" s="23">
        <v>4</v>
      </c>
      <c r="B11" s="23"/>
      <c r="C11" s="24"/>
      <c r="D11" s="225"/>
      <c r="E11" s="226"/>
      <c r="F11" s="26"/>
      <c r="G11" s="27"/>
      <c r="H11" s="28"/>
      <c r="I11" s="29">
        <v>4</v>
      </c>
      <c r="J11" s="30" t="s">
        <v>449</v>
      </c>
      <c r="K11" s="31"/>
      <c r="L11" s="32"/>
      <c r="M11" s="61"/>
      <c r="N11" s="61"/>
      <c r="O11" s="33"/>
      <c r="P11" s="31"/>
    </row>
    <row r="12" spans="1:16" s="20" customFormat="1" ht="27.75" customHeight="1">
      <c r="A12" s="23">
        <v>5</v>
      </c>
      <c r="B12" s="23"/>
      <c r="C12" s="24"/>
      <c r="D12" s="225"/>
      <c r="E12" s="226"/>
      <c r="F12" s="26"/>
      <c r="G12" s="27"/>
      <c r="H12" s="28"/>
      <c r="I12" s="29">
        <v>5</v>
      </c>
      <c r="J12" s="30" t="s">
        <v>450</v>
      </c>
      <c r="K12" s="31"/>
      <c r="L12" s="32"/>
      <c r="M12" s="61"/>
      <c r="N12" s="61"/>
      <c r="O12" s="33"/>
      <c r="P12" s="31"/>
    </row>
    <row r="13" spans="1:16" s="20" customFormat="1" ht="27.75" customHeight="1">
      <c r="A13" s="23">
        <v>6</v>
      </c>
      <c r="B13" s="23"/>
      <c r="C13" s="24"/>
      <c r="D13" s="225"/>
      <c r="E13" s="226"/>
      <c r="F13" s="26"/>
      <c r="G13" s="27"/>
      <c r="H13" s="28"/>
      <c r="I13" s="29">
        <v>6</v>
      </c>
      <c r="J13" s="30" t="s">
        <v>451</v>
      </c>
      <c r="K13" s="31"/>
      <c r="L13" s="32"/>
      <c r="M13" s="61"/>
      <c r="N13" s="61"/>
      <c r="O13" s="33"/>
      <c r="P13" s="31"/>
    </row>
    <row r="14" spans="1:16" s="20" customFormat="1" ht="27.75" customHeight="1">
      <c r="A14" s="23">
        <v>7</v>
      </c>
      <c r="B14" s="23"/>
      <c r="C14" s="24"/>
      <c r="D14" s="225"/>
      <c r="E14" s="226"/>
      <c r="F14" s="26"/>
      <c r="G14" s="27"/>
      <c r="H14" s="28"/>
      <c r="I14" s="29">
        <v>7</v>
      </c>
      <c r="J14" s="30" t="s">
        <v>452</v>
      </c>
      <c r="K14" s="31"/>
      <c r="L14" s="32"/>
      <c r="M14" s="61"/>
      <c r="N14" s="61"/>
      <c r="O14" s="33"/>
      <c r="P14" s="31"/>
    </row>
    <row r="15" spans="1:16" s="20" customFormat="1" ht="27.75" customHeight="1">
      <c r="A15" s="23">
        <v>8</v>
      </c>
      <c r="B15" s="23"/>
      <c r="C15" s="24"/>
      <c r="D15" s="225"/>
      <c r="E15" s="226"/>
      <c r="F15" s="26"/>
      <c r="G15" s="27"/>
      <c r="H15" s="28"/>
      <c r="I15" s="29">
        <v>8</v>
      </c>
      <c r="J15" s="30" t="s">
        <v>453</v>
      </c>
      <c r="K15" s="31"/>
      <c r="L15" s="32"/>
      <c r="M15" s="61"/>
      <c r="N15" s="61"/>
      <c r="O15" s="33"/>
      <c r="P15" s="31"/>
    </row>
    <row r="16" spans="1:16" s="20" customFormat="1" ht="27.75" customHeight="1">
      <c r="A16" s="23">
        <v>9</v>
      </c>
      <c r="B16" s="23"/>
      <c r="C16" s="24"/>
      <c r="D16" s="225"/>
      <c r="E16" s="226"/>
      <c r="F16" s="26"/>
      <c r="G16" s="27"/>
      <c r="H16" s="28"/>
      <c r="I16" s="626" t="s">
        <v>17</v>
      </c>
      <c r="J16" s="627"/>
      <c r="K16" s="627"/>
      <c r="L16" s="627"/>
      <c r="M16" s="627"/>
      <c r="N16" s="627"/>
      <c r="O16" s="627"/>
      <c r="P16" s="628"/>
    </row>
    <row r="17" spans="1:16" s="20" customFormat="1" ht="27.75" customHeight="1">
      <c r="A17" s="23">
        <v>10</v>
      </c>
      <c r="B17" s="23"/>
      <c r="C17" s="24"/>
      <c r="D17" s="225"/>
      <c r="E17" s="226"/>
      <c r="F17" s="26"/>
      <c r="G17" s="27"/>
      <c r="H17" s="28"/>
      <c r="I17" s="60" t="s">
        <v>11</v>
      </c>
      <c r="J17" s="57" t="s">
        <v>263</v>
      </c>
      <c r="K17" s="57" t="s">
        <v>262</v>
      </c>
      <c r="L17" s="58" t="s">
        <v>12</v>
      </c>
      <c r="M17" s="59" t="s">
        <v>13</v>
      </c>
      <c r="N17" s="59" t="s">
        <v>58</v>
      </c>
      <c r="O17" s="57" t="s">
        <v>14</v>
      </c>
      <c r="P17" s="57" t="s">
        <v>29</v>
      </c>
    </row>
    <row r="18" spans="1:16" s="20" customFormat="1" ht="27.75" customHeight="1">
      <c r="A18" s="23">
        <v>11</v>
      </c>
      <c r="B18" s="23"/>
      <c r="C18" s="24"/>
      <c r="D18" s="225"/>
      <c r="E18" s="226"/>
      <c r="F18" s="26"/>
      <c r="G18" s="27"/>
      <c r="H18" s="28"/>
      <c r="I18" s="29">
        <v>1</v>
      </c>
      <c r="J18" s="30" t="s">
        <v>454</v>
      </c>
      <c r="K18" s="31"/>
      <c r="L18" s="32"/>
      <c r="M18" s="61"/>
      <c r="N18" s="61"/>
      <c r="O18" s="33"/>
      <c r="P18" s="31"/>
    </row>
    <row r="19" spans="1:16" s="20" customFormat="1" ht="27.75" customHeight="1">
      <c r="A19" s="23">
        <v>12</v>
      </c>
      <c r="B19" s="23"/>
      <c r="C19" s="24"/>
      <c r="D19" s="225"/>
      <c r="E19" s="226"/>
      <c r="F19" s="26"/>
      <c r="G19" s="27"/>
      <c r="H19" s="28"/>
      <c r="I19" s="29">
        <v>2</v>
      </c>
      <c r="J19" s="30" t="s">
        <v>455</v>
      </c>
      <c r="K19" s="31"/>
      <c r="L19" s="32"/>
      <c r="M19" s="61"/>
      <c r="N19" s="61"/>
      <c r="O19" s="33"/>
      <c r="P19" s="31"/>
    </row>
    <row r="20" spans="1:16" s="20" customFormat="1" ht="27.75" customHeight="1">
      <c r="A20" s="23">
        <v>13</v>
      </c>
      <c r="B20" s="23"/>
      <c r="C20" s="24"/>
      <c r="D20" s="225"/>
      <c r="E20" s="226"/>
      <c r="F20" s="26"/>
      <c r="G20" s="27"/>
      <c r="H20" s="28"/>
      <c r="I20" s="29">
        <v>3</v>
      </c>
      <c r="J20" s="30" t="s">
        <v>456</v>
      </c>
      <c r="K20" s="31"/>
      <c r="L20" s="32"/>
      <c r="M20" s="61"/>
      <c r="N20" s="61"/>
      <c r="O20" s="33"/>
      <c r="P20" s="31"/>
    </row>
    <row r="21" spans="1:16" s="20" customFormat="1" ht="27.75" customHeight="1">
      <c r="A21" s="23">
        <v>14</v>
      </c>
      <c r="B21" s="23"/>
      <c r="C21" s="24"/>
      <c r="D21" s="225"/>
      <c r="E21" s="226"/>
      <c r="F21" s="26"/>
      <c r="G21" s="27"/>
      <c r="H21" s="28"/>
      <c r="I21" s="29">
        <v>4</v>
      </c>
      <c r="J21" s="30" t="s">
        <v>457</v>
      </c>
      <c r="K21" s="31"/>
      <c r="L21" s="32"/>
      <c r="M21" s="61"/>
      <c r="N21" s="61"/>
      <c r="O21" s="33"/>
      <c r="P21" s="31"/>
    </row>
    <row r="22" spans="1:16" s="20" customFormat="1" ht="27.75" customHeight="1">
      <c r="A22" s="23">
        <v>15</v>
      </c>
      <c r="B22" s="23"/>
      <c r="C22" s="24"/>
      <c r="D22" s="225"/>
      <c r="E22" s="226"/>
      <c r="F22" s="26"/>
      <c r="G22" s="27"/>
      <c r="H22" s="28"/>
      <c r="I22" s="29">
        <v>5</v>
      </c>
      <c r="J22" s="30" t="s">
        <v>458</v>
      </c>
      <c r="K22" s="31"/>
      <c r="L22" s="32"/>
      <c r="M22" s="61"/>
      <c r="N22" s="61"/>
      <c r="O22" s="33"/>
      <c r="P22" s="31"/>
    </row>
    <row r="23" spans="1:16" s="20" customFormat="1" ht="27.75" customHeight="1">
      <c r="A23" s="23">
        <v>16</v>
      </c>
      <c r="B23" s="23"/>
      <c r="C23" s="24"/>
      <c r="D23" s="225"/>
      <c r="E23" s="226"/>
      <c r="F23" s="26"/>
      <c r="G23" s="27"/>
      <c r="H23" s="28"/>
      <c r="I23" s="29">
        <v>6</v>
      </c>
      <c r="J23" s="30" t="s">
        <v>459</v>
      </c>
      <c r="K23" s="31"/>
      <c r="L23" s="32"/>
      <c r="M23" s="61"/>
      <c r="N23" s="61"/>
      <c r="O23" s="33"/>
      <c r="P23" s="31"/>
    </row>
    <row r="24" spans="1:16" s="20" customFormat="1" ht="27.75" customHeight="1">
      <c r="A24" s="23">
        <v>17</v>
      </c>
      <c r="B24" s="23"/>
      <c r="C24" s="24"/>
      <c r="D24" s="225"/>
      <c r="E24" s="226"/>
      <c r="F24" s="26"/>
      <c r="G24" s="27"/>
      <c r="H24" s="28"/>
      <c r="I24" s="29">
        <v>7</v>
      </c>
      <c r="J24" s="30" t="s">
        <v>460</v>
      </c>
      <c r="K24" s="31"/>
      <c r="L24" s="32"/>
      <c r="M24" s="61"/>
      <c r="N24" s="61"/>
      <c r="O24" s="33"/>
      <c r="P24" s="31"/>
    </row>
    <row r="25" spans="1:16" s="20" customFormat="1" ht="27.75" customHeight="1">
      <c r="A25" s="23">
        <v>18</v>
      </c>
      <c r="B25" s="23"/>
      <c r="C25" s="24"/>
      <c r="D25" s="225"/>
      <c r="E25" s="226"/>
      <c r="F25" s="26"/>
      <c r="G25" s="27"/>
      <c r="H25" s="28"/>
      <c r="I25" s="29">
        <v>8</v>
      </c>
      <c r="J25" s="30" t="s">
        <v>461</v>
      </c>
      <c r="K25" s="31"/>
      <c r="L25" s="32"/>
      <c r="M25" s="61"/>
      <c r="N25" s="61"/>
      <c r="O25" s="33"/>
      <c r="P25" s="31"/>
    </row>
    <row r="26" spans="1:16" s="20" customFormat="1" ht="27.75" customHeight="1">
      <c r="A26" s="23">
        <v>19</v>
      </c>
      <c r="B26" s="23"/>
      <c r="C26" s="24"/>
      <c r="D26" s="225"/>
      <c r="E26" s="226"/>
      <c r="F26" s="26"/>
      <c r="G26" s="27"/>
      <c r="H26" s="28"/>
      <c r="I26" s="626" t="s">
        <v>18</v>
      </c>
      <c r="J26" s="627"/>
      <c r="K26" s="627"/>
      <c r="L26" s="627"/>
      <c r="M26" s="627"/>
      <c r="N26" s="627"/>
      <c r="O26" s="627"/>
      <c r="P26" s="628"/>
    </row>
    <row r="27" spans="1:16" s="20" customFormat="1" ht="27.75" customHeight="1">
      <c r="A27" s="23">
        <v>20</v>
      </c>
      <c r="B27" s="23"/>
      <c r="C27" s="24"/>
      <c r="D27" s="225"/>
      <c r="E27" s="226"/>
      <c r="F27" s="26"/>
      <c r="G27" s="27"/>
      <c r="H27" s="28"/>
      <c r="I27" s="60" t="s">
        <v>11</v>
      </c>
      <c r="J27" s="57" t="s">
        <v>263</v>
      </c>
      <c r="K27" s="57" t="s">
        <v>262</v>
      </c>
      <c r="L27" s="58" t="s">
        <v>12</v>
      </c>
      <c r="M27" s="59" t="s">
        <v>13</v>
      </c>
      <c r="N27" s="59" t="s">
        <v>58</v>
      </c>
      <c r="O27" s="57" t="s">
        <v>14</v>
      </c>
      <c r="P27" s="57" t="s">
        <v>29</v>
      </c>
    </row>
    <row r="28" spans="1:16" s="20" customFormat="1" ht="27.75" customHeight="1">
      <c r="A28" s="23">
        <v>21</v>
      </c>
      <c r="B28" s="23"/>
      <c r="C28" s="24"/>
      <c r="D28" s="225"/>
      <c r="E28" s="226"/>
      <c r="F28" s="26"/>
      <c r="G28" s="27"/>
      <c r="H28" s="28"/>
      <c r="I28" s="29">
        <v>1</v>
      </c>
      <c r="J28" s="30" t="s">
        <v>462</v>
      </c>
      <c r="K28" s="31"/>
      <c r="L28" s="32"/>
      <c r="M28" s="61"/>
      <c r="N28" s="61"/>
      <c r="O28" s="33"/>
      <c r="P28" s="31"/>
    </row>
    <row r="29" spans="1:16" s="20" customFormat="1" ht="27.75" customHeight="1">
      <c r="A29" s="23">
        <v>22</v>
      </c>
      <c r="B29" s="23"/>
      <c r="C29" s="24"/>
      <c r="D29" s="225"/>
      <c r="E29" s="226"/>
      <c r="F29" s="26"/>
      <c r="G29" s="27"/>
      <c r="H29" s="28"/>
      <c r="I29" s="29">
        <v>2</v>
      </c>
      <c r="J29" s="30" t="s">
        <v>463</v>
      </c>
      <c r="K29" s="31"/>
      <c r="L29" s="32"/>
      <c r="M29" s="61"/>
      <c r="N29" s="61"/>
      <c r="O29" s="33"/>
      <c r="P29" s="31"/>
    </row>
    <row r="30" spans="1:16" s="20" customFormat="1" ht="27.75" customHeight="1">
      <c r="A30" s="23">
        <v>23</v>
      </c>
      <c r="B30" s="23"/>
      <c r="C30" s="24"/>
      <c r="D30" s="225"/>
      <c r="E30" s="226"/>
      <c r="F30" s="26"/>
      <c r="G30" s="27"/>
      <c r="H30" s="28"/>
      <c r="I30" s="29">
        <v>3</v>
      </c>
      <c r="J30" s="30" t="s">
        <v>464</v>
      </c>
      <c r="K30" s="31"/>
      <c r="L30" s="32"/>
      <c r="M30" s="61"/>
      <c r="N30" s="61"/>
      <c r="O30" s="33"/>
      <c r="P30" s="31"/>
    </row>
    <row r="31" spans="1:16" s="20" customFormat="1" ht="27.75" customHeight="1">
      <c r="A31" s="23">
        <v>24</v>
      </c>
      <c r="B31" s="23"/>
      <c r="C31" s="24"/>
      <c r="D31" s="225"/>
      <c r="E31" s="226"/>
      <c r="F31" s="26"/>
      <c r="G31" s="27"/>
      <c r="H31" s="28"/>
      <c r="I31" s="29">
        <v>4</v>
      </c>
      <c r="J31" s="30" t="s">
        <v>465</v>
      </c>
      <c r="K31" s="31"/>
      <c r="L31" s="32"/>
      <c r="M31" s="61"/>
      <c r="N31" s="61"/>
      <c r="O31" s="33"/>
      <c r="P31" s="31"/>
    </row>
    <row r="32" spans="1:16" s="20" customFormat="1" ht="27.75" customHeight="1">
      <c r="A32" s="23">
        <v>25</v>
      </c>
      <c r="B32" s="23"/>
      <c r="C32" s="24"/>
      <c r="D32" s="225"/>
      <c r="E32" s="226"/>
      <c r="F32" s="26"/>
      <c r="G32" s="27"/>
      <c r="H32" s="28"/>
      <c r="I32" s="29">
        <v>5</v>
      </c>
      <c r="J32" s="30" t="s">
        <v>466</v>
      </c>
      <c r="K32" s="31"/>
      <c r="L32" s="32"/>
      <c r="M32" s="61"/>
      <c r="N32" s="61"/>
      <c r="O32" s="33"/>
      <c r="P32" s="31"/>
    </row>
    <row r="33" spans="1:16" s="20" customFormat="1" ht="27.75" customHeight="1">
      <c r="A33" s="23">
        <v>26</v>
      </c>
      <c r="B33" s="23"/>
      <c r="C33" s="24"/>
      <c r="D33" s="225"/>
      <c r="E33" s="226"/>
      <c r="F33" s="26"/>
      <c r="G33" s="27"/>
      <c r="H33" s="28"/>
      <c r="I33" s="29">
        <v>6</v>
      </c>
      <c r="J33" s="30" t="s">
        <v>467</v>
      </c>
      <c r="K33" s="31"/>
      <c r="L33" s="32"/>
      <c r="M33" s="61"/>
      <c r="N33" s="61"/>
      <c r="O33" s="33"/>
      <c r="P33" s="31"/>
    </row>
    <row r="34" spans="1:16" s="20" customFormat="1" ht="27.75" customHeight="1">
      <c r="A34" s="23">
        <v>27</v>
      </c>
      <c r="B34" s="23"/>
      <c r="C34" s="24"/>
      <c r="D34" s="225"/>
      <c r="E34" s="226"/>
      <c r="F34" s="26"/>
      <c r="G34" s="27"/>
      <c r="H34" s="28"/>
      <c r="I34" s="29">
        <v>7</v>
      </c>
      <c r="J34" s="30" t="s">
        <v>468</v>
      </c>
      <c r="K34" s="31"/>
      <c r="L34" s="32"/>
      <c r="M34" s="61"/>
      <c r="N34" s="61"/>
      <c r="O34" s="33"/>
      <c r="P34" s="31"/>
    </row>
    <row r="35" spans="1:16" s="20" customFormat="1" ht="27.75" customHeight="1">
      <c r="A35" s="23">
        <v>28</v>
      </c>
      <c r="B35" s="23"/>
      <c r="C35" s="24"/>
      <c r="D35" s="225"/>
      <c r="E35" s="226"/>
      <c r="F35" s="26"/>
      <c r="G35" s="27"/>
      <c r="H35" s="28"/>
      <c r="I35" s="29">
        <v>8</v>
      </c>
      <c r="J35" s="30" t="s">
        <v>469</v>
      </c>
      <c r="K35" s="31"/>
      <c r="L35" s="32"/>
      <c r="M35" s="61"/>
      <c r="N35" s="61"/>
      <c r="O35" s="33"/>
      <c r="P35" s="31"/>
    </row>
    <row r="36" spans="1:16" s="20" customFormat="1" ht="27.75" customHeight="1">
      <c r="A36" s="23">
        <v>29</v>
      </c>
      <c r="B36" s="23"/>
      <c r="C36" s="24"/>
      <c r="D36" s="225"/>
      <c r="E36" s="226"/>
      <c r="F36" s="26"/>
      <c r="G36" s="27"/>
      <c r="H36" s="28"/>
      <c r="I36" s="626" t="s">
        <v>55</v>
      </c>
      <c r="J36" s="627"/>
      <c r="K36" s="627"/>
      <c r="L36" s="627"/>
      <c r="M36" s="627"/>
      <c r="N36" s="627"/>
      <c r="O36" s="627"/>
      <c r="P36" s="628"/>
    </row>
    <row r="37" spans="1:16" s="20" customFormat="1" ht="27.75" customHeight="1">
      <c r="A37" s="23">
        <v>30</v>
      </c>
      <c r="B37" s="23"/>
      <c r="C37" s="24"/>
      <c r="D37" s="225"/>
      <c r="E37" s="226"/>
      <c r="F37" s="26"/>
      <c r="G37" s="27"/>
      <c r="H37" s="28"/>
      <c r="I37" s="60" t="s">
        <v>11</v>
      </c>
      <c r="J37" s="57" t="s">
        <v>263</v>
      </c>
      <c r="K37" s="57" t="s">
        <v>262</v>
      </c>
      <c r="L37" s="58" t="s">
        <v>12</v>
      </c>
      <c r="M37" s="59" t="s">
        <v>13</v>
      </c>
      <c r="N37" s="59" t="s">
        <v>58</v>
      </c>
      <c r="O37" s="57" t="s">
        <v>14</v>
      </c>
      <c r="P37" s="57" t="s">
        <v>29</v>
      </c>
    </row>
    <row r="38" spans="1:16" s="20" customFormat="1" ht="27.75" customHeight="1">
      <c r="A38" s="23">
        <v>31</v>
      </c>
      <c r="B38" s="23"/>
      <c r="C38" s="24"/>
      <c r="D38" s="225"/>
      <c r="E38" s="226"/>
      <c r="F38" s="26"/>
      <c r="G38" s="27"/>
      <c r="H38" s="28"/>
      <c r="I38" s="29">
        <v>1</v>
      </c>
      <c r="J38" s="30" t="s">
        <v>470</v>
      </c>
      <c r="K38" s="31"/>
      <c r="L38" s="32"/>
      <c r="M38" s="61"/>
      <c r="N38" s="61"/>
      <c r="O38" s="33"/>
      <c r="P38" s="31"/>
    </row>
    <row r="39" spans="1:16" s="20" customFormat="1" ht="27.75" customHeight="1">
      <c r="A39" s="23">
        <v>32</v>
      </c>
      <c r="B39" s="23"/>
      <c r="C39" s="24"/>
      <c r="D39" s="225"/>
      <c r="E39" s="226"/>
      <c r="F39" s="26"/>
      <c r="G39" s="27"/>
      <c r="H39" s="28"/>
      <c r="I39" s="29">
        <v>2</v>
      </c>
      <c r="J39" s="30" t="s">
        <v>471</v>
      </c>
      <c r="K39" s="31"/>
      <c r="L39" s="32"/>
      <c r="M39" s="61"/>
      <c r="N39" s="61"/>
      <c r="O39" s="33"/>
      <c r="P39" s="31"/>
    </row>
    <row r="40" spans="1:16" s="20" customFormat="1" ht="27.75" customHeight="1">
      <c r="A40" s="23">
        <v>33</v>
      </c>
      <c r="B40" s="23"/>
      <c r="C40" s="24"/>
      <c r="D40" s="225"/>
      <c r="E40" s="226"/>
      <c r="F40" s="26"/>
      <c r="G40" s="27"/>
      <c r="H40" s="28"/>
      <c r="I40" s="29">
        <v>3</v>
      </c>
      <c r="J40" s="30" t="s">
        <v>472</v>
      </c>
      <c r="K40" s="31"/>
      <c r="L40" s="32"/>
      <c r="M40" s="61"/>
      <c r="N40" s="61"/>
      <c r="O40" s="33"/>
      <c r="P40" s="31"/>
    </row>
    <row r="41" spans="1:16" s="20" customFormat="1" ht="27.75" customHeight="1">
      <c r="A41" s="23">
        <v>34</v>
      </c>
      <c r="B41" s="23"/>
      <c r="C41" s="24"/>
      <c r="D41" s="225"/>
      <c r="E41" s="226"/>
      <c r="F41" s="26"/>
      <c r="G41" s="27"/>
      <c r="H41" s="28"/>
      <c r="I41" s="29">
        <v>4</v>
      </c>
      <c r="J41" s="30" t="s">
        <v>473</v>
      </c>
      <c r="K41" s="31"/>
      <c r="L41" s="32"/>
      <c r="M41" s="61"/>
      <c r="N41" s="61"/>
      <c r="O41" s="33"/>
      <c r="P41" s="31"/>
    </row>
    <row r="42" spans="1:16" s="20" customFormat="1" ht="27.75" customHeight="1">
      <c r="A42" s="23">
        <v>35</v>
      </c>
      <c r="B42" s="23"/>
      <c r="C42" s="24"/>
      <c r="D42" s="225"/>
      <c r="E42" s="226"/>
      <c r="F42" s="26"/>
      <c r="G42" s="27"/>
      <c r="H42" s="28"/>
      <c r="I42" s="29">
        <v>5</v>
      </c>
      <c r="J42" s="30" t="s">
        <v>474</v>
      </c>
      <c r="K42" s="31"/>
      <c r="L42" s="32"/>
      <c r="M42" s="61"/>
      <c r="N42" s="61"/>
      <c r="O42" s="33"/>
      <c r="P42" s="31"/>
    </row>
    <row r="43" spans="1:16" s="20" customFormat="1" ht="27.75" customHeight="1">
      <c r="A43" s="23">
        <v>36</v>
      </c>
      <c r="B43" s="23"/>
      <c r="C43" s="24"/>
      <c r="D43" s="225"/>
      <c r="E43" s="226"/>
      <c r="F43" s="26"/>
      <c r="G43" s="27"/>
      <c r="H43" s="28"/>
      <c r="I43" s="29">
        <v>6</v>
      </c>
      <c r="J43" s="30" t="s">
        <v>475</v>
      </c>
      <c r="K43" s="31"/>
      <c r="L43" s="32"/>
      <c r="M43" s="61"/>
      <c r="N43" s="61"/>
      <c r="O43" s="33"/>
      <c r="P43" s="31"/>
    </row>
    <row r="44" spans="1:16" s="20" customFormat="1" ht="27.75" customHeight="1">
      <c r="A44" s="23">
        <v>37</v>
      </c>
      <c r="B44" s="23"/>
      <c r="C44" s="24"/>
      <c r="D44" s="225"/>
      <c r="E44" s="226"/>
      <c r="F44" s="26"/>
      <c r="G44" s="27"/>
      <c r="H44" s="28"/>
      <c r="I44" s="29">
        <v>7</v>
      </c>
      <c r="J44" s="30" t="s">
        <v>476</v>
      </c>
      <c r="K44" s="31"/>
      <c r="L44" s="32"/>
      <c r="M44" s="61"/>
      <c r="N44" s="61"/>
      <c r="O44" s="33"/>
      <c r="P44" s="31"/>
    </row>
    <row r="45" spans="1:16" s="20" customFormat="1" ht="27.75" customHeight="1">
      <c r="A45" s="23">
        <v>38</v>
      </c>
      <c r="B45" s="23"/>
      <c r="C45" s="24"/>
      <c r="D45" s="225"/>
      <c r="E45" s="226"/>
      <c r="F45" s="26"/>
      <c r="G45" s="27"/>
      <c r="H45" s="28"/>
      <c r="I45" s="29">
        <v>8</v>
      </c>
      <c r="J45" s="30" t="s">
        <v>477</v>
      </c>
      <c r="K45" s="31"/>
      <c r="L45" s="32"/>
      <c r="M45" s="61"/>
      <c r="N45" s="61"/>
      <c r="O45" s="33"/>
      <c r="P45" s="31"/>
    </row>
    <row r="46" spans="1:16" ht="7.5" customHeight="1">
      <c r="A46" s="44"/>
      <c r="B46" s="44"/>
      <c r="C46" s="45"/>
      <c r="D46" s="70"/>
      <c r="E46" s="46"/>
      <c r="F46" s="47"/>
      <c r="G46" s="48"/>
      <c r="I46" s="49"/>
      <c r="J46" s="50"/>
      <c r="K46" s="51"/>
      <c r="L46" s="52"/>
      <c r="M46" s="65"/>
      <c r="N46" s="65"/>
      <c r="O46" s="54"/>
      <c r="P46" s="51"/>
    </row>
    <row r="47" spans="1:17" ht="14.25" customHeight="1">
      <c r="A47" s="38" t="s">
        <v>19</v>
      </c>
      <c r="B47" s="38"/>
      <c r="C47" s="38"/>
      <c r="D47" s="71"/>
      <c r="E47" s="63" t="s">
        <v>0</v>
      </c>
      <c r="F47" s="56" t="s">
        <v>1</v>
      </c>
      <c r="G47" s="34"/>
      <c r="H47" s="39" t="s">
        <v>2</v>
      </c>
      <c r="I47" s="39"/>
      <c r="J47" s="39"/>
      <c r="K47" s="39"/>
      <c r="M47" s="66" t="s">
        <v>3</v>
      </c>
      <c r="N47" s="67" t="s">
        <v>3</v>
      </c>
      <c r="O47" s="34" t="s">
        <v>3</v>
      </c>
      <c r="P47" s="38"/>
      <c r="Q47" s="40"/>
    </row>
  </sheetData>
  <sheetProtection/>
  <mergeCells count="22">
    <mergeCell ref="F6:F7"/>
    <mergeCell ref="B6:B7"/>
    <mergeCell ref="C6:C7"/>
    <mergeCell ref="D6:D7"/>
    <mergeCell ref="I16:P16"/>
    <mergeCell ref="I26:P26"/>
    <mergeCell ref="N5:P5"/>
    <mergeCell ref="I36:P36"/>
    <mergeCell ref="N3:P3"/>
    <mergeCell ref="I6:P6"/>
    <mergeCell ref="N4:P4"/>
    <mergeCell ref="I3:K3"/>
    <mergeCell ref="A1:P1"/>
    <mergeCell ref="A2:P2"/>
    <mergeCell ref="A3:C3"/>
    <mergeCell ref="D3:E3"/>
    <mergeCell ref="F3:G3"/>
    <mergeCell ref="G6:G7"/>
    <mergeCell ref="A4:C4"/>
    <mergeCell ref="D4:E4"/>
    <mergeCell ref="A6:A7"/>
    <mergeCell ref="E6:E7"/>
  </mergeCells>
  <hyperlinks>
    <hyperlink ref="D3"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62" r:id="rId2"/>
  <ignoredErrors>
    <ignoredError sqref="D3:D4 I3 N3:N5" unlockedFormula="1"/>
  </ignoredErrors>
  <drawing r:id="rId1"/>
</worksheet>
</file>

<file path=xl/worksheets/sheet19.xml><?xml version="1.0" encoding="utf-8"?>
<worksheet xmlns="http://schemas.openxmlformats.org/spreadsheetml/2006/main" xmlns:r="http://schemas.openxmlformats.org/officeDocument/2006/relationships">
  <sheetPr>
    <tabColor rgb="FF00B050"/>
  </sheetPr>
  <dimension ref="A1:Q47"/>
  <sheetViews>
    <sheetView view="pageBreakPreview" zoomScale="106" zoomScaleSheetLayoutView="106" zoomScalePageLayoutView="0" workbookViewId="0" topLeftCell="A1">
      <selection activeCell="M9" sqref="M9"/>
    </sheetView>
  </sheetViews>
  <sheetFormatPr defaultColWidth="9.140625" defaultRowHeight="12.75"/>
  <cols>
    <col min="1" max="2" width="4.8515625" style="34" customWidth="1"/>
    <col min="3" max="3" width="13.28125" style="22" bestFit="1" customWidth="1"/>
    <col min="4" max="4" width="20.8515625" style="64" customWidth="1"/>
    <col min="5" max="5" width="18.28125" style="64" customWidth="1"/>
    <col min="6" max="6" width="9.28125" style="374" customWidth="1"/>
    <col min="7" max="7" width="7.57421875" style="35" customWidth="1"/>
    <col min="8" max="8" width="2.140625" style="22" customWidth="1"/>
    <col min="9" max="9" width="4.421875" style="34" customWidth="1"/>
    <col min="10" max="10" width="15.8515625" style="34" hidden="1" customWidth="1"/>
    <col min="11" max="11" width="6.57421875" style="34" customWidth="1"/>
    <col min="12" max="12" width="13.7109375" style="36" customWidth="1"/>
    <col min="13" max="13" width="23.7109375" style="68" customWidth="1"/>
    <col min="14" max="14" width="14.7109375" style="68" customWidth="1"/>
    <col min="15" max="15" width="9.57421875" style="374" customWidth="1"/>
    <col min="16" max="16" width="7.7109375" style="22" customWidth="1"/>
    <col min="17" max="17" width="5.7109375" style="22" customWidth="1"/>
    <col min="18" max="16384" width="9.140625" style="22" customWidth="1"/>
  </cols>
  <sheetData>
    <row r="1" spans="1:16" s="10" customFormat="1" ht="48.75" customHeight="1">
      <c r="A1" s="638" t="str">
        <f>('YARIŞMA BİLGİLERİ'!A2)</f>
        <v>Türkiye Atletizm Federasyonu
İstanbul Atletizm İl Temsilciliği</v>
      </c>
      <c r="B1" s="638"/>
      <c r="C1" s="638"/>
      <c r="D1" s="638"/>
      <c r="E1" s="638"/>
      <c r="F1" s="638"/>
      <c r="G1" s="638"/>
      <c r="H1" s="638"/>
      <c r="I1" s="638"/>
      <c r="J1" s="638"/>
      <c r="K1" s="638"/>
      <c r="L1" s="638"/>
      <c r="M1" s="638"/>
      <c r="N1" s="638"/>
      <c r="O1" s="638"/>
      <c r="P1" s="638"/>
    </row>
    <row r="2" spans="1:16" s="10" customFormat="1" ht="24.75" customHeight="1">
      <c r="A2" s="660" t="str">
        <f>'YARIŞMA BİLGİLERİ'!F19</f>
        <v>Türkiye Yıldızlar Salon Şampiyonası</v>
      </c>
      <c r="B2" s="660"/>
      <c r="C2" s="660"/>
      <c r="D2" s="660"/>
      <c r="E2" s="660"/>
      <c r="F2" s="660"/>
      <c r="G2" s="660"/>
      <c r="H2" s="660"/>
      <c r="I2" s="660"/>
      <c r="J2" s="660"/>
      <c r="K2" s="660"/>
      <c r="L2" s="660"/>
      <c r="M2" s="660"/>
      <c r="N2" s="660"/>
      <c r="O2" s="660"/>
      <c r="P2" s="660"/>
    </row>
    <row r="3" spans="1:16" s="13" customFormat="1" ht="23.25" customHeight="1">
      <c r="A3" s="640" t="s">
        <v>341</v>
      </c>
      <c r="B3" s="640"/>
      <c r="C3" s="640"/>
      <c r="D3" s="642" t="s">
        <v>255</v>
      </c>
      <c r="E3" s="642"/>
      <c r="F3" s="661" t="s">
        <v>60</v>
      </c>
      <c r="G3" s="661"/>
      <c r="H3" s="11" t="s">
        <v>264</v>
      </c>
      <c r="I3" s="630" t="s">
        <v>573</v>
      </c>
      <c r="J3" s="630"/>
      <c r="K3" s="630"/>
      <c r="L3" s="12"/>
      <c r="M3" s="110" t="s">
        <v>337</v>
      </c>
      <c r="N3" s="635" t="s">
        <v>638</v>
      </c>
      <c r="O3" s="635"/>
      <c r="P3" s="635"/>
    </row>
    <row r="4" spans="1:16" s="13" customFormat="1" ht="17.25" customHeight="1">
      <c r="A4" s="632" t="s">
        <v>269</v>
      </c>
      <c r="B4" s="632"/>
      <c r="C4" s="632"/>
      <c r="D4" s="641" t="s">
        <v>560</v>
      </c>
      <c r="E4" s="641"/>
      <c r="F4" s="375"/>
      <c r="G4" s="41"/>
      <c r="H4" s="41"/>
      <c r="I4" s="41"/>
      <c r="J4" s="41"/>
      <c r="K4" s="41"/>
      <c r="L4" s="42"/>
      <c r="M4" s="109" t="s">
        <v>336</v>
      </c>
      <c r="N4" s="636" t="s">
        <v>667</v>
      </c>
      <c r="O4" s="636"/>
      <c r="P4" s="636"/>
    </row>
    <row r="5" spans="1:16" s="10" customFormat="1" ht="15" customHeight="1">
      <c r="A5" s="14"/>
      <c r="B5" s="14"/>
      <c r="C5" s="15"/>
      <c r="D5" s="16"/>
      <c r="E5" s="17"/>
      <c r="F5" s="376"/>
      <c r="G5" s="17"/>
      <c r="H5" s="17"/>
      <c r="I5" s="14"/>
      <c r="J5" s="14"/>
      <c r="K5" s="14"/>
      <c r="L5" s="18"/>
      <c r="M5" s="19"/>
      <c r="N5" s="694">
        <v>41294.73416446759</v>
      </c>
      <c r="O5" s="694"/>
      <c r="P5" s="694"/>
    </row>
    <row r="6" spans="1:16" s="20" customFormat="1" ht="24" customHeight="1">
      <c r="A6" s="643" t="s">
        <v>11</v>
      </c>
      <c r="B6" s="644" t="s">
        <v>262</v>
      </c>
      <c r="C6" s="646" t="s">
        <v>287</v>
      </c>
      <c r="D6" s="629" t="s">
        <v>13</v>
      </c>
      <c r="E6" s="629" t="s">
        <v>58</v>
      </c>
      <c r="F6" s="659" t="s">
        <v>14</v>
      </c>
      <c r="G6" s="633" t="s">
        <v>29</v>
      </c>
      <c r="I6" s="626" t="s">
        <v>16</v>
      </c>
      <c r="J6" s="627"/>
      <c r="K6" s="627"/>
      <c r="L6" s="627"/>
      <c r="M6" s="627"/>
      <c r="N6" s="627"/>
      <c r="O6" s="627"/>
      <c r="P6" s="628"/>
    </row>
    <row r="7" spans="1:16" ht="24" customHeight="1">
      <c r="A7" s="643"/>
      <c r="B7" s="645"/>
      <c r="C7" s="646"/>
      <c r="D7" s="629"/>
      <c r="E7" s="629"/>
      <c r="F7" s="659"/>
      <c r="G7" s="634"/>
      <c r="H7" s="21"/>
      <c r="I7" s="60" t="s">
        <v>11</v>
      </c>
      <c r="J7" s="57" t="s">
        <v>263</v>
      </c>
      <c r="K7" s="57" t="s">
        <v>262</v>
      </c>
      <c r="L7" s="58" t="s">
        <v>12</v>
      </c>
      <c r="M7" s="59" t="s">
        <v>13</v>
      </c>
      <c r="N7" s="59" t="s">
        <v>58</v>
      </c>
      <c r="O7" s="371" t="s">
        <v>14</v>
      </c>
      <c r="P7" s="57" t="s">
        <v>29</v>
      </c>
    </row>
    <row r="8" spans="1:16" s="20" customFormat="1" ht="27.75" customHeight="1">
      <c r="A8" s="23">
        <v>1</v>
      </c>
      <c r="B8" s="23">
        <v>192</v>
      </c>
      <c r="C8" s="24">
        <v>35164</v>
      </c>
      <c r="D8" s="225" t="s">
        <v>1020</v>
      </c>
      <c r="E8" s="226" t="s">
        <v>1004</v>
      </c>
      <c r="F8" s="328">
        <v>882</v>
      </c>
      <c r="G8" s="27">
        <v>1</v>
      </c>
      <c r="H8" s="28"/>
      <c r="I8" s="29">
        <v>1</v>
      </c>
      <c r="J8" s="30" t="s">
        <v>446</v>
      </c>
      <c r="K8" s="31">
        <v>7</v>
      </c>
      <c r="L8" s="32">
        <v>35071</v>
      </c>
      <c r="M8" s="61" t="s">
        <v>812</v>
      </c>
      <c r="N8" s="61" t="s">
        <v>806</v>
      </c>
      <c r="O8" s="372">
        <v>947</v>
      </c>
      <c r="P8" s="31">
        <v>7</v>
      </c>
    </row>
    <row r="9" spans="1:16" s="20" customFormat="1" ht="27.75" customHeight="1">
      <c r="A9" s="23">
        <v>2</v>
      </c>
      <c r="B9" s="23">
        <v>127</v>
      </c>
      <c r="C9" s="24">
        <v>35360</v>
      </c>
      <c r="D9" s="225" t="s">
        <v>949</v>
      </c>
      <c r="E9" s="226" t="s">
        <v>947</v>
      </c>
      <c r="F9" s="328">
        <v>892</v>
      </c>
      <c r="G9" s="27">
        <v>2</v>
      </c>
      <c r="H9" s="28"/>
      <c r="I9" s="29">
        <v>2</v>
      </c>
      <c r="J9" s="30" t="s">
        <v>447</v>
      </c>
      <c r="K9" s="31">
        <v>43</v>
      </c>
      <c r="L9" s="32">
        <v>35324</v>
      </c>
      <c r="M9" s="61" t="s">
        <v>854</v>
      </c>
      <c r="N9" s="61" t="s">
        <v>846</v>
      </c>
      <c r="O9" s="372">
        <v>916</v>
      </c>
      <c r="P9" s="31">
        <v>5</v>
      </c>
    </row>
    <row r="10" spans="1:16" s="20" customFormat="1" ht="27.75" customHeight="1">
      <c r="A10" s="23">
        <v>3</v>
      </c>
      <c r="B10" s="23">
        <v>129</v>
      </c>
      <c r="C10" s="24">
        <v>35328</v>
      </c>
      <c r="D10" s="225" t="s">
        <v>951</v>
      </c>
      <c r="E10" s="226" t="s">
        <v>947</v>
      </c>
      <c r="F10" s="328">
        <v>899</v>
      </c>
      <c r="G10" s="27">
        <v>3</v>
      </c>
      <c r="H10" s="28"/>
      <c r="I10" s="29">
        <v>3</v>
      </c>
      <c r="J10" s="30" t="s">
        <v>448</v>
      </c>
      <c r="K10" s="31">
        <v>38</v>
      </c>
      <c r="L10" s="32">
        <v>35431</v>
      </c>
      <c r="M10" s="61" t="s">
        <v>850</v>
      </c>
      <c r="N10" s="61" t="s">
        <v>846</v>
      </c>
      <c r="O10" s="372">
        <v>905</v>
      </c>
      <c r="P10" s="31">
        <v>4</v>
      </c>
    </row>
    <row r="11" spans="1:16" s="20" customFormat="1" ht="27.75" customHeight="1">
      <c r="A11" s="23">
        <v>4</v>
      </c>
      <c r="B11" s="23">
        <v>38</v>
      </c>
      <c r="C11" s="24">
        <v>35431</v>
      </c>
      <c r="D11" s="225" t="s">
        <v>850</v>
      </c>
      <c r="E11" s="226" t="s">
        <v>846</v>
      </c>
      <c r="F11" s="328">
        <v>905</v>
      </c>
      <c r="G11" s="27">
        <v>4</v>
      </c>
      <c r="H11" s="28"/>
      <c r="I11" s="29">
        <v>4</v>
      </c>
      <c r="J11" s="30" t="s">
        <v>449</v>
      </c>
      <c r="K11" s="31">
        <v>192</v>
      </c>
      <c r="L11" s="32">
        <v>35164</v>
      </c>
      <c r="M11" s="61" t="s">
        <v>1020</v>
      </c>
      <c r="N11" s="61" t="s">
        <v>1004</v>
      </c>
      <c r="O11" s="372">
        <v>882</v>
      </c>
      <c r="P11" s="31">
        <v>1</v>
      </c>
    </row>
    <row r="12" spans="1:16" s="20" customFormat="1" ht="27.75" customHeight="1">
      <c r="A12" s="23">
        <v>5</v>
      </c>
      <c r="B12" s="23">
        <v>43</v>
      </c>
      <c r="C12" s="24">
        <v>35324</v>
      </c>
      <c r="D12" s="225" t="s">
        <v>854</v>
      </c>
      <c r="E12" s="226" t="s">
        <v>846</v>
      </c>
      <c r="F12" s="328">
        <v>916</v>
      </c>
      <c r="G12" s="27">
        <v>5</v>
      </c>
      <c r="H12" s="28"/>
      <c r="I12" s="29">
        <v>5</v>
      </c>
      <c r="J12" s="30" t="s">
        <v>450</v>
      </c>
      <c r="K12" s="31">
        <v>129</v>
      </c>
      <c r="L12" s="32">
        <v>35328</v>
      </c>
      <c r="M12" s="61" t="s">
        <v>951</v>
      </c>
      <c r="N12" s="61" t="s">
        <v>947</v>
      </c>
      <c r="O12" s="372">
        <v>899</v>
      </c>
      <c r="P12" s="31">
        <v>3</v>
      </c>
    </row>
    <row r="13" spans="1:16" s="20" customFormat="1" ht="27.75" customHeight="1">
      <c r="A13" s="23">
        <v>6</v>
      </c>
      <c r="B13" s="23">
        <v>134</v>
      </c>
      <c r="C13" s="24">
        <v>35458</v>
      </c>
      <c r="D13" s="225" t="s">
        <v>810</v>
      </c>
      <c r="E13" s="226" t="s">
        <v>947</v>
      </c>
      <c r="F13" s="328">
        <v>926</v>
      </c>
      <c r="G13" s="27">
        <v>6</v>
      </c>
      <c r="H13" s="28"/>
      <c r="I13" s="29">
        <v>6</v>
      </c>
      <c r="J13" s="30" t="s">
        <v>451</v>
      </c>
      <c r="K13" s="31">
        <v>127</v>
      </c>
      <c r="L13" s="32">
        <v>35360</v>
      </c>
      <c r="M13" s="61" t="s">
        <v>949</v>
      </c>
      <c r="N13" s="61" t="s">
        <v>947</v>
      </c>
      <c r="O13" s="372">
        <v>892</v>
      </c>
      <c r="P13" s="31">
        <v>2</v>
      </c>
    </row>
    <row r="14" spans="1:16" s="20" customFormat="1" ht="27.75" customHeight="1" thickBot="1">
      <c r="A14" s="380">
        <v>7</v>
      </c>
      <c r="B14" s="380">
        <v>7</v>
      </c>
      <c r="C14" s="381">
        <v>35071</v>
      </c>
      <c r="D14" s="382" t="s">
        <v>812</v>
      </c>
      <c r="E14" s="383" t="s">
        <v>806</v>
      </c>
      <c r="F14" s="384">
        <v>947</v>
      </c>
      <c r="G14" s="385">
        <v>7</v>
      </c>
      <c r="H14" s="28"/>
      <c r="I14" s="29">
        <v>7</v>
      </c>
      <c r="J14" s="30" t="s">
        <v>452</v>
      </c>
      <c r="K14" s="31">
        <v>134</v>
      </c>
      <c r="L14" s="32">
        <v>35458</v>
      </c>
      <c r="M14" s="61" t="s">
        <v>810</v>
      </c>
      <c r="N14" s="61" t="s">
        <v>947</v>
      </c>
      <c r="O14" s="372">
        <v>926</v>
      </c>
      <c r="P14" s="31">
        <v>6</v>
      </c>
    </row>
    <row r="15" spans="1:16" s="20" customFormat="1" ht="27.75" customHeight="1">
      <c r="A15" s="334">
        <v>8</v>
      </c>
      <c r="B15" s="334">
        <v>174</v>
      </c>
      <c r="C15" s="335">
        <v>35431</v>
      </c>
      <c r="D15" s="336" t="s">
        <v>1000</v>
      </c>
      <c r="E15" s="379" t="s">
        <v>997</v>
      </c>
      <c r="F15" s="338">
        <v>1090</v>
      </c>
      <c r="G15" s="339">
        <v>8</v>
      </c>
      <c r="H15" s="28"/>
      <c r="I15" s="29">
        <v>8</v>
      </c>
      <c r="J15" s="30" t="s">
        <v>453</v>
      </c>
      <c r="K15" s="31">
        <v>174</v>
      </c>
      <c r="L15" s="32">
        <v>35431</v>
      </c>
      <c r="M15" s="61" t="s">
        <v>1000</v>
      </c>
      <c r="N15" s="61" t="s">
        <v>997</v>
      </c>
      <c r="O15" s="372">
        <v>1090</v>
      </c>
      <c r="P15" s="31">
        <v>8</v>
      </c>
    </row>
    <row r="16" spans="1:16" s="20" customFormat="1" ht="27.75" customHeight="1">
      <c r="A16" s="23"/>
      <c r="B16" s="23"/>
      <c r="C16" s="24"/>
      <c r="D16" s="225"/>
      <c r="E16" s="226"/>
      <c r="F16" s="328"/>
      <c r="G16" s="27"/>
      <c r="H16" s="28"/>
      <c r="I16" s="626" t="s">
        <v>17</v>
      </c>
      <c r="J16" s="627"/>
      <c r="K16" s="627"/>
      <c r="L16" s="627"/>
      <c r="M16" s="627"/>
      <c r="N16" s="627"/>
      <c r="O16" s="627"/>
      <c r="P16" s="628"/>
    </row>
    <row r="17" spans="1:16" s="20" customFormat="1" ht="27.75" customHeight="1">
      <c r="A17" s="23"/>
      <c r="B17" s="23"/>
      <c r="C17" s="24"/>
      <c r="D17" s="225"/>
      <c r="E17" s="226"/>
      <c r="F17" s="328"/>
      <c r="G17" s="27"/>
      <c r="H17" s="28"/>
      <c r="I17" s="60" t="s">
        <v>11</v>
      </c>
      <c r="J17" s="57" t="s">
        <v>263</v>
      </c>
      <c r="K17" s="57" t="s">
        <v>262</v>
      </c>
      <c r="L17" s="58" t="s">
        <v>12</v>
      </c>
      <c r="M17" s="59" t="s">
        <v>13</v>
      </c>
      <c r="N17" s="59" t="s">
        <v>58</v>
      </c>
      <c r="O17" s="371" t="s">
        <v>14</v>
      </c>
      <c r="P17" s="57" t="s">
        <v>29</v>
      </c>
    </row>
    <row r="18" spans="1:16" s="20" customFormat="1" ht="27.75" customHeight="1">
      <c r="A18" s="23"/>
      <c r="B18" s="23"/>
      <c r="C18" s="24"/>
      <c r="D18" s="225"/>
      <c r="E18" s="226"/>
      <c r="F18" s="328"/>
      <c r="G18" s="27"/>
      <c r="H18" s="28"/>
      <c r="I18" s="29">
        <v>1</v>
      </c>
      <c r="J18" s="30" t="s">
        <v>454</v>
      </c>
      <c r="K18" s="31"/>
      <c r="L18" s="32"/>
      <c r="M18" s="61"/>
      <c r="N18" s="61"/>
      <c r="O18" s="372"/>
      <c r="P18" s="31"/>
    </row>
    <row r="19" spans="1:16" s="20" customFormat="1" ht="27.75" customHeight="1">
      <c r="A19" s="23"/>
      <c r="B19" s="23"/>
      <c r="C19" s="24"/>
      <c r="D19" s="225"/>
      <c r="E19" s="226"/>
      <c r="F19" s="328"/>
      <c r="G19" s="27"/>
      <c r="H19" s="28"/>
      <c r="I19" s="29">
        <v>2</v>
      </c>
      <c r="J19" s="30" t="s">
        <v>455</v>
      </c>
      <c r="K19" s="31"/>
      <c r="L19" s="32"/>
      <c r="M19" s="61"/>
      <c r="N19" s="61"/>
      <c r="O19" s="372"/>
      <c r="P19" s="31"/>
    </row>
    <row r="20" spans="1:16" s="20" customFormat="1" ht="27.75" customHeight="1">
      <c r="A20" s="23"/>
      <c r="B20" s="23"/>
      <c r="C20" s="24"/>
      <c r="D20" s="225"/>
      <c r="E20" s="226"/>
      <c r="F20" s="328"/>
      <c r="G20" s="27"/>
      <c r="H20" s="28"/>
      <c r="I20" s="29">
        <v>3</v>
      </c>
      <c r="J20" s="30" t="s">
        <v>456</v>
      </c>
      <c r="K20" s="31"/>
      <c r="L20" s="32"/>
      <c r="M20" s="61"/>
      <c r="N20" s="61"/>
      <c r="O20" s="372"/>
      <c r="P20" s="31"/>
    </row>
    <row r="21" spans="1:16" s="20" customFormat="1" ht="27.75" customHeight="1">
      <c r="A21" s="23"/>
      <c r="B21" s="23"/>
      <c r="C21" s="24"/>
      <c r="D21" s="225"/>
      <c r="E21" s="226"/>
      <c r="F21" s="328"/>
      <c r="G21" s="27"/>
      <c r="H21" s="28"/>
      <c r="I21" s="29">
        <v>4</v>
      </c>
      <c r="J21" s="30" t="s">
        <v>457</v>
      </c>
      <c r="K21" s="31"/>
      <c r="L21" s="32"/>
      <c r="M21" s="61"/>
      <c r="N21" s="61"/>
      <c r="O21" s="372"/>
      <c r="P21" s="31"/>
    </row>
    <row r="22" spans="1:16" s="20" customFormat="1" ht="27.75" customHeight="1">
      <c r="A22" s="23"/>
      <c r="B22" s="23"/>
      <c r="C22" s="24"/>
      <c r="D22" s="225"/>
      <c r="E22" s="226"/>
      <c r="F22" s="328"/>
      <c r="G22" s="27"/>
      <c r="H22" s="28"/>
      <c r="I22" s="29">
        <v>5</v>
      </c>
      <c r="J22" s="30" t="s">
        <v>458</v>
      </c>
      <c r="K22" s="31"/>
      <c r="L22" s="32"/>
      <c r="M22" s="61"/>
      <c r="N22" s="61"/>
      <c r="O22" s="372"/>
      <c r="P22" s="31"/>
    </row>
    <row r="23" spans="1:16" s="20" customFormat="1" ht="27.75" customHeight="1">
      <c r="A23" s="23"/>
      <c r="B23" s="23"/>
      <c r="C23" s="24"/>
      <c r="D23" s="225"/>
      <c r="E23" s="226"/>
      <c r="F23" s="328"/>
      <c r="G23" s="27"/>
      <c r="H23" s="28"/>
      <c r="I23" s="29">
        <v>6</v>
      </c>
      <c r="J23" s="30" t="s">
        <v>459</v>
      </c>
      <c r="K23" s="31"/>
      <c r="L23" s="32"/>
      <c r="M23" s="61"/>
      <c r="N23" s="61"/>
      <c r="O23" s="372"/>
      <c r="P23" s="31"/>
    </row>
    <row r="24" spans="1:16" s="20" customFormat="1" ht="27.75" customHeight="1">
      <c r="A24" s="23"/>
      <c r="B24" s="23"/>
      <c r="C24" s="24"/>
      <c r="D24" s="225"/>
      <c r="E24" s="226"/>
      <c r="F24" s="328"/>
      <c r="G24" s="27"/>
      <c r="H24" s="28"/>
      <c r="I24" s="29">
        <v>7</v>
      </c>
      <c r="J24" s="30" t="s">
        <v>460</v>
      </c>
      <c r="K24" s="31"/>
      <c r="L24" s="32"/>
      <c r="M24" s="61"/>
      <c r="N24" s="61"/>
      <c r="O24" s="372"/>
      <c r="P24" s="31"/>
    </row>
    <row r="25" spans="1:16" s="20" customFormat="1" ht="27.75" customHeight="1">
      <c r="A25" s="23"/>
      <c r="B25" s="23"/>
      <c r="C25" s="24"/>
      <c r="D25" s="225"/>
      <c r="E25" s="226"/>
      <c r="F25" s="328"/>
      <c r="G25" s="27"/>
      <c r="H25" s="28"/>
      <c r="I25" s="29">
        <v>8</v>
      </c>
      <c r="J25" s="30" t="s">
        <v>461</v>
      </c>
      <c r="K25" s="31"/>
      <c r="L25" s="32"/>
      <c r="M25" s="61"/>
      <c r="N25" s="61"/>
      <c r="O25" s="372"/>
      <c r="P25" s="31"/>
    </row>
    <row r="26" spans="1:16" s="20" customFormat="1" ht="27.75" customHeight="1">
      <c r="A26" s="23"/>
      <c r="B26" s="23"/>
      <c r="C26" s="24"/>
      <c r="D26" s="225"/>
      <c r="E26" s="226"/>
      <c r="F26" s="328"/>
      <c r="G26" s="27"/>
      <c r="H26" s="28"/>
      <c r="I26" s="626" t="s">
        <v>18</v>
      </c>
      <c r="J26" s="627"/>
      <c r="K26" s="627"/>
      <c r="L26" s="627"/>
      <c r="M26" s="627"/>
      <c r="N26" s="627"/>
      <c r="O26" s="627"/>
      <c r="P26" s="628"/>
    </row>
    <row r="27" spans="1:16" s="20" customFormat="1" ht="27.75" customHeight="1">
      <c r="A27" s="23"/>
      <c r="B27" s="23"/>
      <c r="C27" s="24"/>
      <c r="D27" s="225"/>
      <c r="E27" s="226"/>
      <c r="F27" s="328"/>
      <c r="G27" s="27"/>
      <c r="H27" s="28"/>
      <c r="I27" s="60" t="s">
        <v>11</v>
      </c>
      <c r="J27" s="57" t="s">
        <v>263</v>
      </c>
      <c r="K27" s="57" t="s">
        <v>262</v>
      </c>
      <c r="L27" s="58" t="s">
        <v>12</v>
      </c>
      <c r="M27" s="59" t="s">
        <v>13</v>
      </c>
      <c r="N27" s="59" t="s">
        <v>58</v>
      </c>
      <c r="O27" s="371" t="s">
        <v>14</v>
      </c>
      <c r="P27" s="57" t="s">
        <v>29</v>
      </c>
    </row>
    <row r="28" spans="1:16" s="20" customFormat="1" ht="27.75" customHeight="1">
      <c r="A28" s="23"/>
      <c r="B28" s="23"/>
      <c r="C28" s="24"/>
      <c r="D28" s="225"/>
      <c r="E28" s="226"/>
      <c r="F28" s="328"/>
      <c r="G28" s="27"/>
      <c r="H28" s="28"/>
      <c r="I28" s="29">
        <v>1</v>
      </c>
      <c r="J28" s="30" t="s">
        <v>462</v>
      </c>
      <c r="K28" s="31"/>
      <c r="L28" s="32"/>
      <c r="M28" s="61"/>
      <c r="N28" s="61"/>
      <c r="O28" s="372"/>
      <c r="P28" s="31"/>
    </row>
    <row r="29" spans="1:16" s="20" customFormat="1" ht="27.75" customHeight="1">
      <c r="A29" s="23"/>
      <c r="B29" s="23"/>
      <c r="C29" s="24"/>
      <c r="D29" s="225"/>
      <c r="E29" s="226"/>
      <c r="F29" s="328"/>
      <c r="G29" s="27"/>
      <c r="H29" s="28"/>
      <c r="I29" s="29">
        <v>2</v>
      </c>
      <c r="J29" s="30" t="s">
        <v>463</v>
      </c>
      <c r="K29" s="31"/>
      <c r="L29" s="32"/>
      <c r="M29" s="61"/>
      <c r="N29" s="61"/>
      <c r="O29" s="372"/>
      <c r="P29" s="31"/>
    </row>
    <row r="30" spans="1:16" s="20" customFormat="1" ht="27.75" customHeight="1">
      <c r="A30" s="23"/>
      <c r="B30" s="23"/>
      <c r="C30" s="24"/>
      <c r="D30" s="225"/>
      <c r="E30" s="226"/>
      <c r="F30" s="328"/>
      <c r="G30" s="27"/>
      <c r="H30" s="28"/>
      <c r="I30" s="29">
        <v>3</v>
      </c>
      <c r="J30" s="30" t="s">
        <v>464</v>
      </c>
      <c r="K30" s="31"/>
      <c r="L30" s="32"/>
      <c r="M30" s="61"/>
      <c r="N30" s="61"/>
      <c r="O30" s="372"/>
      <c r="P30" s="31"/>
    </row>
    <row r="31" spans="1:16" s="20" customFormat="1" ht="27.75" customHeight="1">
      <c r="A31" s="23"/>
      <c r="B31" s="23"/>
      <c r="C31" s="24"/>
      <c r="D31" s="225"/>
      <c r="E31" s="226"/>
      <c r="F31" s="328"/>
      <c r="G31" s="27"/>
      <c r="H31" s="28"/>
      <c r="I31" s="29">
        <v>4</v>
      </c>
      <c r="J31" s="30" t="s">
        <v>465</v>
      </c>
      <c r="K31" s="31"/>
      <c r="L31" s="32"/>
      <c r="M31" s="61"/>
      <c r="N31" s="61"/>
      <c r="O31" s="372"/>
      <c r="P31" s="31"/>
    </row>
    <row r="32" spans="1:16" s="20" customFormat="1" ht="27.75" customHeight="1">
      <c r="A32" s="23"/>
      <c r="B32" s="23"/>
      <c r="C32" s="24"/>
      <c r="D32" s="225"/>
      <c r="E32" s="226"/>
      <c r="F32" s="328"/>
      <c r="G32" s="27"/>
      <c r="H32" s="28"/>
      <c r="I32" s="29">
        <v>5</v>
      </c>
      <c r="J32" s="30" t="s">
        <v>466</v>
      </c>
      <c r="K32" s="31"/>
      <c r="L32" s="32"/>
      <c r="M32" s="61"/>
      <c r="N32" s="61"/>
      <c r="O32" s="372"/>
      <c r="P32" s="31"/>
    </row>
    <row r="33" spans="1:16" s="20" customFormat="1" ht="27.75" customHeight="1">
      <c r="A33" s="23"/>
      <c r="B33" s="23"/>
      <c r="C33" s="24"/>
      <c r="D33" s="225"/>
      <c r="E33" s="226"/>
      <c r="F33" s="328"/>
      <c r="G33" s="27"/>
      <c r="H33" s="28"/>
      <c r="I33" s="29">
        <v>6</v>
      </c>
      <c r="J33" s="30" t="s">
        <v>467</v>
      </c>
      <c r="K33" s="31"/>
      <c r="L33" s="32"/>
      <c r="M33" s="61"/>
      <c r="N33" s="61"/>
      <c r="O33" s="372"/>
      <c r="P33" s="31"/>
    </row>
    <row r="34" spans="1:16" s="20" customFormat="1" ht="27.75" customHeight="1">
      <c r="A34" s="23"/>
      <c r="B34" s="23"/>
      <c r="C34" s="24"/>
      <c r="D34" s="225"/>
      <c r="E34" s="226"/>
      <c r="F34" s="328"/>
      <c r="G34" s="27"/>
      <c r="H34" s="28"/>
      <c r="I34" s="29">
        <v>7</v>
      </c>
      <c r="J34" s="30" t="s">
        <v>468</v>
      </c>
      <c r="K34" s="31"/>
      <c r="L34" s="32"/>
      <c r="M34" s="61"/>
      <c r="N34" s="61"/>
      <c r="O34" s="372"/>
      <c r="P34" s="31"/>
    </row>
    <row r="35" spans="1:16" s="20" customFormat="1" ht="27.75" customHeight="1">
      <c r="A35" s="23"/>
      <c r="B35" s="23"/>
      <c r="C35" s="24"/>
      <c r="D35" s="225"/>
      <c r="E35" s="226"/>
      <c r="F35" s="328"/>
      <c r="G35" s="27"/>
      <c r="H35" s="28"/>
      <c r="I35" s="29">
        <v>8</v>
      </c>
      <c r="J35" s="30" t="s">
        <v>469</v>
      </c>
      <c r="K35" s="31"/>
      <c r="L35" s="32"/>
      <c r="M35" s="61"/>
      <c r="N35" s="61"/>
      <c r="O35" s="372"/>
      <c r="P35" s="31"/>
    </row>
    <row r="36" spans="1:16" s="20" customFormat="1" ht="27.75" customHeight="1">
      <c r="A36" s="23"/>
      <c r="B36" s="23"/>
      <c r="C36" s="24"/>
      <c r="D36" s="225"/>
      <c r="E36" s="226"/>
      <c r="F36" s="328"/>
      <c r="G36" s="27"/>
      <c r="H36" s="28"/>
      <c r="I36" s="626" t="s">
        <v>55</v>
      </c>
      <c r="J36" s="627"/>
      <c r="K36" s="627"/>
      <c r="L36" s="627"/>
      <c r="M36" s="627"/>
      <c r="N36" s="627"/>
      <c r="O36" s="627"/>
      <c r="P36" s="628"/>
    </row>
    <row r="37" spans="1:16" s="20" customFormat="1" ht="27.75" customHeight="1">
      <c r="A37" s="23"/>
      <c r="B37" s="23"/>
      <c r="C37" s="24"/>
      <c r="D37" s="225"/>
      <c r="E37" s="226"/>
      <c r="F37" s="328"/>
      <c r="G37" s="27"/>
      <c r="H37" s="28"/>
      <c r="I37" s="60" t="s">
        <v>11</v>
      </c>
      <c r="J37" s="57" t="s">
        <v>263</v>
      </c>
      <c r="K37" s="57" t="s">
        <v>262</v>
      </c>
      <c r="L37" s="58" t="s">
        <v>12</v>
      </c>
      <c r="M37" s="59" t="s">
        <v>13</v>
      </c>
      <c r="N37" s="59" t="s">
        <v>58</v>
      </c>
      <c r="O37" s="371" t="s">
        <v>14</v>
      </c>
      <c r="P37" s="57" t="s">
        <v>29</v>
      </c>
    </row>
    <row r="38" spans="1:16" s="20" customFormat="1" ht="27.75" customHeight="1">
      <c r="A38" s="23"/>
      <c r="B38" s="23"/>
      <c r="C38" s="24"/>
      <c r="D38" s="225"/>
      <c r="E38" s="226"/>
      <c r="F38" s="328"/>
      <c r="G38" s="27"/>
      <c r="H38" s="28"/>
      <c r="I38" s="29">
        <v>1</v>
      </c>
      <c r="J38" s="30" t="s">
        <v>470</v>
      </c>
      <c r="K38" s="31"/>
      <c r="L38" s="32"/>
      <c r="M38" s="61"/>
      <c r="N38" s="61"/>
      <c r="O38" s="372"/>
      <c r="P38" s="31"/>
    </row>
    <row r="39" spans="1:16" s="20" customFormat="1" ht="27.75" customHeight="1">
      <c r="A39" s="23"/>
      <c r="B39" s="23"/>
      <c r="C39" s="24"/>
      <c r="D39" s="225"/>
      <c r="E39" s="226"/>
      <c r="F39" s="328"/>
      <c r="G39" s="27"/>
      <c r="H39" s="28"/>
      <c r="I39" s="29">
        <v>2</v>
      </c>
      <c r="J39" s="30" t="s">
        <v>471</v>
      </c>
      <c r="K39" s="31"/>
      <c r="L39" s="32"/>
      <c r="M39" s="61"/>
      <c r="N39" s="61"/>
      <c r="O39" s="372"/>
      <c r="P39" s="31"/>
    </row>
    <row r="40" spans="1:16" s="20" customFormat="1" ht="27.75" customHeight="1">
      <c r="A40" s="23"/>
      <c r="B40" s="23"/>
      <c r="C40" s="24"/>
      <c r="D40" s="225"/>
      <c r="E40" s="226"/>
      <c r="F40" s="328"/>
      <c r="G40" s="27"/>
      <c r="H40" s="28"/>
      <c r="I40" s="29">
        <v>3</v>
      </c>
      <c r="J40" s="30" t="s">
        <v>472</v>
      </c>
      <c r="K40" s="31"/>
      <c r="L40" s="32"/>
      <c r="M40" s="61"/>
      <c r="N40" s="61"/>
      <c r="O40" s="372"/>
      <c r="P40" s="31"/>
    </row>
    <row r="41" spans="1:16" s="20" customFormat="1" ht="27.75" customHeight="1">
      <c r="A41" s="23"/>
      <c r="B41" s="23"/>
      <c r="C41" s="24"/>
      <c r="D41" s="225"/>
      <c r="E41" s="226"/>
      <c r="F41" s="328"/>
      <c r="G41" s="27"/>
      <c r="H41" s="28"/>
      <c r="I41" s="29">
        <v>4</v>
      </c>
      <c r="J41" s="30" t="s">
        <v>473</v>
      </c>
      <c r="K41" s="31"/>
      <c r="L41" s="32"/>
      <c r="M41" s="61"/>
      <c r="N41" s="61"/>
      <c r="O41" s="372"/>
      <c r="P41" s="31"/>
    </row>
    <row r="42" spans="1:16" s="20" customFormat="1" ht="27.75" customHeight="1">
      <c r="A42" s="23"/>
      <c r="B42" s="23"/>
      <c r="C42" s="24"/>
      <c r="D42" s="225"/>
      <c r="E42" s="226"/>
      <c r="F42" s="328"/>
      <c r="G42" s="27"/>
      <c r="H42" s="28"/>
      <c r="I42" s="29">
        <v>5</v>
      </c>
      <c r="J42" s="30" t="s">
        <v>474</v>
      </c>
      <c r="K42" s="31"/>
      <c r="L42" s="32"/>
      <c r="M42" s="61"/>
      <c r="N42" s="61"/>
      <c r="O42" s="372"/>
      <c r="P42" s="31"/>
    </row>
    <row r="43" spans="1:16" s="20" customFormat="1" ht="27.75" customHeight="1">
      <c r="A43" s="23"/>
      <c r="B43" s="23"/>
      <c r="C43" s="24"/>
      <c r="D43" s="225"/>
      <c r="E43" s="226"/>
      <c r="F43" s="328"/>
      <c r="G43" s="27"/>
      <c r="H43" s="28"/>
      <c r="I43" s="29">
        <v>6</v>
      </c>
      <c r="J43" s="30" t="s">
        <v>475</v>
      </c>
      <c r="K43" s="31"/>
      <c r="L43" s="32"/>
      <c r="M43" s="61"/>
      <c r="N43" s="61"/>
      <c r="O43" s="372"/>
      <c r="P43" s="31"/>
    </row>
    <row r="44" spans="1:16" s="20" customFormat="1" ht="27.75" customHeight="1">
      <c r="A44" s="23"/>
      <c r="B44" s="23"/>
      <c r="C44" s="24"/>
      <c r="D44" s="225"/>
      <c r="E44" s="226"/>
      <c r="F44" s="328"/>
      <c r="G44" s="27"/>
      <c r="H44" s="28"/>
      <c r="I44" s="29">
        <v>7</v>
      </c>
      <c r="J44" s="30" t="s">
        <v>476</v>
      </c>
      <c r="K44" s="31"/>
      <c r="L44" s="32"/>
      <c r="M44" s="61"/>
      <c r="N44" s="61"/>
      <c r="O44" s="372"/>
      <c r="P44" s="31"/>
    </row>
    <row r="45" spans="1:16" s="20" customFormat="1" ht="27.75" customHeight="1">
      <c r="A45" s="23"/>
      <c r="B45" s="23"/>
      <c r="C45" s="24"/>
      <c r="D45" s="225"/>
      <c r="E45" s="226"/>
      <c r="F45" s="328"/>
      <c r="G45" s="27"/>
      <c r="H45" s="28"/>
      <c r="I45" s="29">
        <v>8</v>
      </c>
      <c r="J45" s="30" t="s">
        <v>477</v>
      </c>
      <c r="K45" s="31"/>
      <c r="L45" s="32"/>
      <c r="M45" s="61"/>
      <c r="N45" s="61"/>
      <c r="O45" s="372"/>
      <c r="P45" s="31"/>
    </row>
    <row r="46" spans="1:16" ht="7.5" customHeight="1">
      <c r="A46" s="44"/>
      <c r="B46" s="44"/>
      <c r="C46" s="45"/>
      <c r="D46" s="70"/>
      <c r="E46" s="46"/>
      <c r="F46" s="377"/>
      <c r="G46" s="48"/>
      <c r="I46" s="49"/>
      <c r="J46" s="50"/>
      <c r="K46" s="51"/>
      <c r="L46" s="52"/>
      <c r="M46" s="65"/>
      <c r="N46" s="65"/>
      <c r="O46" s="373"/>
      <c r="P46" s="51"/>
    </row>
    <row r="47" spans="1:17" ht="14.25" customHeight="1">
      <c r="A47" s="38" t="s">
        <v>19</v>
      </c>
      <c r="B47" s="38"/>
      <c r="C47" s="38"/>
      <c r="D47" s="71"/>
      <c r="E47" s="63" t="s">
        <v>0</v>
      </c>
      <c r="F47" s="378" t="s">
        <v>1</v>
      </c>
      <c r="G47" s="34"/>
      <c r="H47" s="39" t="s">
        <v>2</v>
      </c>
      <c r="I47" s="39"/>
      <c r="J47" s="39"/>
      <c r="K47" s="39"/>
      <c r="M47" s="66" t="s">
        <v>3</v>
      </c>
      <c r="N47" s="67" t="s">
        <v>3</v>
      </c>
      <c r="O47" s="331" t="s">
        <v>3</v>
      </c>
      <c r="P47" s="38"/>
      <c r="Q47" s="40"/>
    </row>
  </sheetData>
  <sheetProtection/>
  <mergeCells count="22">
    <mergeCell ref="F6:F7"/>
    <mergeCell ref="B6:B7"/>
    <mergeCell ref="C6:C7"/>
    <mergeCell ref="D6:D7"/>
    <mergeCell ref="I16:P16"/>
    <mergeCell ref="I26:P26"/>
    <mergeCell ref="N5:P5"/>
    <mergeCell ref="I36:P36"/>
    <mergeCell ref="N3:P3"/>
    <mergeCell ref="I6:P6"/>
    <mergeCell ref="N4:P4"/>
    <mergeCell ref="I3:K3"/>
    <mergeCell ref="A1:P1"/>
    <mergeCell ref="A2:P2"/>
    <mergeCell ref="A3:C3"/>
    <mergeCell ref="D3:E3"/>
    <mergeCell ref="F3:G3"/>
    <mergeCell ref="G6:G7"/>
    <mergeCell ref="A4:C4"/>
    <mergeCell ref="D4:E4"/>
    <mergeCell ref="A6:A7"/>
    <mergeCell ref="E6:E7"/>
  </mergeCells>
  <hyperlinks>
    <hyperlink ref="D3"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62"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M43"/>
  <sheetViews>
    <sheetView zoomScale="78" zoomScaleNormal="78" zoomScalePageLayoutView="0" workbookViewId="0" topLeftCell="A1">
      <selection activeCell="C8" sqref="C8"/>
    </sheetView>
  </sheetViews>
  <sheetFormatPr defaultColWidth="9.140625" defaultRowHeight="12.75"/>
  <cols>
    <col min="1" max="1" width="2.57421875" style="140" customWidth="1"/>
    <col min="2" max="2" width="24.140625" style="162" bestFit="1" customWidth="1"/>
    <col min="3" max="3" width="28.421875" style="140" bestFit="1" customWidth="1"/>
    <col min="4" max="4" width="27.00390625" style="140" customWidth="1"/>
    <col min="5" max="5" width="36.28125" style="140" customWidth="1"/>
    <col min="6" max="6" width="2.421875" style="140" customWidth="1"/>
    <col min="7" max="7" width="2.57421875" style="140" customWidth="1"/>
    <col min="8" max="8" width="119.8515625" style="140" customWidth="1"/>
    <col min="9" max="16384" width="9.140625" style="140" customWidth="1"/>
  </cols>
  <sheetData>
    <row r="1" spans="1:8" ht="12" customHeight="1">
      <c r="A1" s="138"/>
      <c r="B1" s="139"/>
      <c r="C1" s="138"/>
      <c r="D1" s="138"/>
      <c r="E1" s="138"/>
      <c r="F1" s="138"/>
      <c r="G1" s="136"/>
      <c r="H1" s="602" t="s">
        <v>436</v>
      </c>
    </row>
    <row r="2" spans="1:13" ht="51" customHeight="1">
      <c r="A2" s="138"/>
      <c r="B2" s="611" t="str">
        <f>'YARIŞMA BİLGİLERİ'!F19</f>
        <v>Türkiye Yıldızlar Salon Şampiyonası</v>
      </c>
      <c r="C2" s="612"/>
      <c r="D2" s="612"/>
      <c r="E2" s="613"/>
      <c r="F2" s="138"/>
      <c r="H2" s="603"/>
      <c r="I2" s="137"/>
      <c r="J2" s="137"/>
      <c r="K2" s="137"/>
      <c r="L2" s="137"/>
      <c r="M2" s="141"/>
    </row>
    <row r="3" spans="1:12" ht="20.25" customHeight="1">
      <c r="A3" s="138"/>
      <c r="B3" s="608" t="s">
        <v>21</v>
      </c>
      <c r="C3" s="609"/>
      <c r="D3" s="609"/>
      <c r="E3" s="610"/>
      <c r="F3" s="138"/>
      <c r="H3" s="603"/>
      <c r="I3" s="142"/>
      <c r="J3" s="142"/>
      <c r="K3" s="142"/>
      <c r="L3" s="142"/>
    </row>
    <row r="4" spans="1:12" ht="48">
      <c r="A4" s="138"/>
      <c r="B4" s="614" t="s">
        <v>437</v>
      </c>
      <c r="C4" s="615"/>
      <c r="D4" s="615"/>
      <c r="E4" s="616"/>
      <c r="F4" s="138"/>
      <c r="H4" s="143" t="s">
        <v>424</v>
      </c>
      <c r="I4" s="144"/>
      <c r="J4" s="144"/>
      <c r="K4" s="144"/>
      <c r="L4" s="144"/>
    </row>
    <row r="5" spans="1:12" ht="45" customHeight="1">
      <c r="A5" s="138"/>
      <c r="B5" s="604" t="str">
        <f>'YARIŞMA BİLGİLERİ'!F21</f>
        <v>Yıldız Kızlar</v>
      </c>
      <c r="C5" s="605"/>
      <c r="D5" s="606" t="s">
        <v>285</v>
      </c>
      <c r="E5" s="607"/>
      <c r="F5" s="138"/>
      <c r="H5" s="143" t="s">
        <v>425</v>
      </c>
      <c r="I5" s="144"/>
      <c r="J5" s="144"/>
      <c r="K5" s="144"/>
      <c r="L5" s="144"/>
    </row>
    <row r="6" spans="1:12" ht="39.75" customHeight="1">
      <c r="A6" s="138"/>
      <c r="B6" s="184" t="s">
        <v>9</v>
      </c>
      <c r="C6" s="184" t="s">
        <v>10</v>
      </c>
      <c r="D6" s="184" t="s">
        <v>61</v>
      </c>
      <c r="E6" s="184" t="s">
        <v>266</v>
      </c>
      <c r="F6" s="138"/>
      <c r="H6" s="143" t="s">
        <v>426</v>
      </c>
      <c r="I6" s="144"/>
      <c r="J6" s="144"/>
      <c r="K6" s="144"/>
      <c r="L6" s="144"/>
    </row>
    <row r="7" spans="1:12" s="148" customFormat="1" ht="41.25" customHeight="1">
      <c r="A7" s="145"/>
      <c r="B7" s="146" t="s">
        <v>562</v>
      </c>
      <c r="C7" s="181" t="s">
        <v>247</v>
      </c>
      <c r="D7" s="182" t="s">
        <v>565</v>
      </c>
      <c r="E7" s="147" t="s">
        <v>632</v>
      </c>
      <c r="F7" s="145"/>
      <c r="H7" s="143" t="s">
        <v>427</v>
      </c>
      <c r="I7" s="144"/>
      <c r="J7" s="144"/>
      <c r="K7" s="144"/>
      <c r="L7" s="144"/>
    </row>
    <row r="8" spans="1:12" s="148" customFormat="1" ht="41.25" customHeight="1">
      <c r="A8" s="145"/>
      <c r="B8" s="146" t="s">
        <v>651</v>
      </c>
      <c r="C8" s="181" t="s">
        <v>256</v>
      </c>
      <c r="D8" s="182" t="s">
        <v>565</v>
      </c>
      <c r="E8" s="147" t="s">
        <v>632</v>
      </c>
      <c r="F8" s="145"/>
      <c r="H8" s="143" t="s">
        <v>428</v>
      </c>
      <c r="I8" s="144"/>
      <c r="J8" s="144"/>
      <c r="K8" s="144"/>
      <c r="L8" s="144"/>
    </row>
    <row r="9" spans="1:12" s="148" customFormat="1" ht="41.25" customHeight="1">
      <c r="A9" s="145"/>
      <c r="B9" s="146" t="s">
        <v>655</v>
      </c>
      <c r="C9" s="181" t="s">
        <v>250</v>
      </c>
      <c r="D9" s="182" t="s">
        <v>565</v>
      </c>
      <c r="E9" s="147" t="s">
        <v>632</v>
      </c>
      <c r="F9" s="145"/>
      <c r="H9" s="143" t="s">
        <v>429</v>
      </c>
      <c r="I9" s="144"/>
      <c r="J9" s="144"/>
      <c r="K9" s="144"/>
      <c r="L9" s="144"/>
    </row>
    <row r="10" spans="1:12" s="148" customFormat="1" ht="41.25" customHeight="1">
      <c r="A10" s="145"/>
      <c r="B10" s="146" t="s">
        <v>650</v>
      </c>
      <c r="C10" s="181" t="s">
        <v>253</v>
      </c>
      <c r="D10" s="182" t="s">
        <v>566</v>
      </c>
      <c r="E10" s="147" t="s">
        <v>633</v>
      </c>
      <c r="F10" s="145"/>
      <c r="H10" s="143" t="s">
        <v>430</v>
      </c>
      <c r="I10" s="144"/>
      <c r="J10" s="144"/>
      <c r="K10" s="144"/>
      <c r="L10" s="144"/>
    </row>
    <row r="11" spans="1:12" s="148" customFormat="1" ht="41.25" customHeight="1">
      <c r="A11" s="145"/>
      <c r="B11" s="146" t="s">
        <v>652</v>
      </c>
      <c r="C11" s="181" t="s">
        <v>246</v>
      </c>
      <c r="D11" s="182" t="s">
        <v>567</v>
      </c>
      <c r="E11" s="147" t="s">
        <v>634</v>
      </c>
      <c r="F11" s="145"/>
      <c r="H11" s="143" t="s">
        <v>431</v>
      </c>
      <c r="I11" s="144"/>
      <c r="J11" s="144"/>
      <c r="K11" s="144"/>
      <c r="L11" s="144"/>
    </row>
    <row r="12" spans="1:12" s="148" customFormat="1" ht="41.25" customHeight="1">
      <c r="A12" s="145"/>
      <c r="B12" s="146" t="s">
        <v>653</v>
      </c>
      <c r="C12" s="181" t="s">
        <v>423</v>
      </c>
      <c r="D12" s="182" t="s">
        <v>568</v>
      </c>
      <c r="E12" s="147" t="s">
        <v>635</v>
      </c>
      <c r="F12" s="145"/>
      <c r="H12" s="143" t="s">
        <v>432</v>
      </c>
      <c r="I12" s="144"/>
      <c r="J12" s="144"/>
      <c r="K12" s="144"/>
      <c r="L12" s="144"/>
    </row>
    <row r="13" spans="1:12" s="148" customFormat="1" ht="41.25" customHeight="1">
      <c r="A13" s="145"/>
      <c r="B13" s="146" t="s">
        <v>654</v>
      </c>
      <c r="C13" s="181" t="s">
        <v>248</v>
      </c>
      <c r="D13" s="182" t="s">
        <v>569</v>
      </c>
      <c r="E13" s="147" t="s">
        <v>636</v>
      </c>
      <c r="F13" s="145"/>
      <c r="H13" s="143" t="s">
        <v>433</v>
      </c>
      <c r="I13" s="144"/>
      <c r="J13" s="144"/>
      <c r="K13" s="144"/>
      <c r="L13" s="144"/>
    </row>
    <row r="14" spans="1:12" s="148" customFormat="1" ht="41.25" customHeight="1">
      <c r="A14" s="145"/>
      <c r="B14" s="146" t="s">
        <v>657</v>
      </c>
      <c r="C14" s="183" t="s">
        <v>249</v>
      </c>
      <c r="D14" s="182" t="s">
        <v>570</v>
      </c>
      <c r="E14" s="147" t="s">
        <v>637</v>
      </c>
      <c r="F14" s="145"/>
      <c r="H14" s="143" t="s">
        <v>434</v>
      </c>
      <c r="I14" s="144"/>
      <c r="J14" s="144"/>
      <c r="K14" s="144"/>
      <c r="L14" s="144"/>
    </row>
    <row r="15" spans="1:12" s="148" customFormat="1" ht="42" customHeight="1">
      <c r="A15" s="145"/>
      <c r="B15" s="146" t="s">
        <v>656</v>
      </c>
      <c r="C15" s="181" t="s">
        <v>564</v>
      </c>
      <c r="D15" s="182" t="s">
        <v>571</v>
      </c>
      <c r="E15" s="147" t="s">
        <v>572</v>
      </c>
      <c r="F15" s="145"/>
      <c r="H15" s="143" t="s">
        <v>435</v>
      </c>
      <c r="I15" s="144"/>
      <c r="J15" s="144"/>
      <c r="K15" s="144"/>
      <c r="L15" s="144"/>
    </row>
    <row r="16" spans="1:12" s="148" customFormat="1" ht="43.5" customHeight="1">
      <c r="A16" s="145"/>
      <c r="B16" s="604" t="str">
        <f>'YARIŞMA BİLGİLERİ'!F21</f>
        <v>Yıldız Kızlar</v>
      </c>
      <c r="C16" s="605"/>
      <c r="D16" s="606" t="s">
        <v>286</v>
      </c>
      <c r="E16" s="607"/>
      <c r="F16" s="145"/>
      <c r="H16" s="165" t="s">
        <v>50</v>
      </c>
      <c r="I16" s="149"/>
      <c r="J16" s="149"/>
      <c r="K16" s="149"/>
      <c r="L16" s="149"/>
    </row>
    <row r="17" spans="1:12" s="148" customFormat="1" ht="43.5" customHeight="1">
      <c r="A17" s="145"/>
      <c r="B17" s="184" t="s">
        <v>9</v>
      </c>
      <c r="C17" s="184" t="s">
        <v>10</v>
      </c>
      <c r="D17" s="184" t="s">
        <v>61</v>
      </c>
      <c r="E17" s="184" t="s">
        <v>266</v>
      </c>
      <c r="F17" s="145"/>
      <c r="H17" s="164" t="s">
        <v>46</v>
      </c>
      <c r="I17" s="149"/>
      <c r="J17" s="149"/>
      <c r="K17" s="149"/>
      <c r="L17" s="149"/>
    </row>
    <row r="18" spans="1:12" s="148" customFormat="1" ht="43.5" customHeight="1">
      <c r="A18" s="145"/>
      <c r="B18" s="146" t="s">
        <v>563</v>
      </c>
      <c r="C18" s="181" t="s">
        <v>252</v>
      </c>
      <c r="D18" s="182" t="s">
        <v>573</v>
      </c>
      <c r="E18" s="147" t="s">
        <v>638</v>
      </c>
      <c r="F18" s="145"/>
      <c r="H18" s="164" t="s">
        <v>47</v>
      </c>
      <c r="I18" s="149"/>
      <c r="J18" s="149"/>
      <c r="K18" s="149"/>
      <c r="L18" s="149"/>
    </row>
    <row r="19" spans="1:12" s="148" customFormat="1" ht="43.5" customHeight="1">
      <c r="A19" s="145"/>
      <c r="B19" s="146" t="s">
        <v>660</v>
      </c>
      <c r="C19" s="181" t="s">
        <v>257</v>
      </c>
      <c r="D19" s="182" t="s">
        <v>573</v>
      </c>
      <c r="E19" s="147" t="s">
        <v>638</v>
      </c>
      <c r="F19" s="145"/>
      <c r="H19" s="164" t="s">
        <v>48</v>
      </c>
      <c r="I19" s="149"/>
      <c r="J19" s="149"/>
      <c r="K19" s="149"/>
      <c r="L19" s="149"/>
    </row>
    <row r="20" spans="1:12" s="151" customFormat="1" ht="43.5" customHeight="1">
      <c r="A20" s="150"/>
      <c r="B20" s="154" t="s">
        <v>667</v>
      </c>
      <c r="C20" s="181" t="s">
        <v>255</v>
      </c>
      <c r="D20" s="182" t="s">
        <v>573</v>
      </c>
      <c r="E20" s="147" t="s">
        <v>638</v>
      </c>
      <c r="F20" s="150"/>
      <c r="H20" s="164" t="s">
        <v>49</v>
      </c>
      <c r="I20" s="149"/>
      <c r="J20" s="149"/>
      <c r="K20" s="149"/>
      <c r="L20" s="149"/>
    </row>
    <row r="21" spans="1:12" s="151" customFormat="1" ht="43.5" customHeight="1">
      <c r="A21" s="150"/>
      <c r="B21" s="146" t="s">
        <v>663</v>
      </c>
      <c r="C21" s="181" t="s">
        <v>661</v>
      </c>
      <c r="D21" s="182" t="s">
        <v>574</v>
      </c>
      <c r="E21" s="147" t="s">
        <v>639</v>
      </c>
      <c r="F21" s="150"/>
      <c r="H21" s="165" t="s">
        <v>54</v>
      </c>
      <c r="I21" s="149"/>
      <c r="J21" s="152"/>
      <c r="K21" s="152"/>
      <c r="L21" s="152"/>
    </row>
    <row r="22" spans="1:12" s="151" customFormat="1" ht="43.5" customHeight="1">
      <c r="A22" s="150"/>
      <c r="B22" s="146" t="s">
        <v>666</v>
      </c>
      <c r="C22" s="181" t="s">
        <v>662</v>
      </c>
      <c r="D22" s="182" t="s">
        <v>574</v>
      </c>
      <c r="E22" s="147" t="s">
        <v>639</v>
      </c>
      <c r="F22" s="150"/>
      <c r="H22" s="163" t="s">
        <v>51</v>
      </c>
      <c r="I22" s="153"/>
      <c r="J22" s="152"/>
      <c r="K22" s="152"/>
      <c r="L22" s="152"/>
    </row>
    <row r="23" spans="1:12" s="148" customFormat="1" ht="43.5" customHeight="1">
      <c r="A23" s="145"/>
      <c r="B23" s="146" t="s">
        <v>665</v>
      </c>
      <c r="C23" s="181" t="s">
        <v>251</v>
      </c>
      <c r="D23" s="182" t="s">
        <v>575</v>
      </c>
      <c r="E23" s="147" t="s">
        <v>640</v>
      </c>
      <c r="F23" s="145"/>
      <c r="H23" s="163" t="s">
        <v>52</v>
      </c>
      <c r="I23" s="153"/>
      <c r="J23" s="152"/>
      <c r="K23" s="152"/>
      <c r="L23" s="152"/>
    </row>
    <row r="24" spans="1:12" s="148" customFormat="1" ht="31.5" customHeight="1">
      <c r="A24" s="601"/>
      <c r="B24" s="146" t="s">
        <v>563</v>
      </c>
      <c r="C24" s="181" t="s">
        <v>658</v>
      </c>
      <c r="D24" s="182" t="s">
        <v>576</v>
      </c>
      <c r="E24" s="147" t="s">
        <v>641</v>
      </c>
      <c r="F24" s="216"/>
      <c r="H24" s="163" t="s">
        <v>53</v>
      </c>
      <c r="I24" s="153"/>
      <c r="J24" s="152"/>
      <c r="K24" s="152"/>
      <c r="L24" s="152"/>
    </row>
    <row r="25" spans="1:12" s="148" customFormat="1" ht="30.75" customHeight="1">
      <c r="A25" s="601"/>
      <c r="B25" s="146" t="s">
        <v>668</v>
      </c>
      <c r="C25" s="181" t="s">
        <v>659</v>
      </c>
      <c r="D25" s="182" t="s">
        <v>576</v>
      </c>
      <c r="E25" s="147" t="s">
        <v>641</v>
      </c>
      <c r="F25" s="216"/>
      <c r="G25" s="141"/>
      <c r="J25" s="156"/>
      <c r="K25" s="156"/>
      <c r="L25" s="156"/>
    </row>
    <row r="26" spans="1:6" s="148" customFormat="1" ht="36.75" customHeight="1">
      <c r="A26" s="601"/>
      <c r="B26" s="146" t="s">
        <v>664</v>
      </c>
      <c r="C26" s="181" t="s">
        <v>254</v>
      </c>
      <c r="D26" s="182" t="s">
        <v>577</v>
      </c>
      <c r="E26" s="147" t="s">
        <v>642</v>
      </c>
      <c r="F26" s="216"/>
    </row>
    <row r="27" spans="1:6" s="148" customFormat="1" ht="16.5" customHeight="1">
      <c r="A27" s="601"/>
      <c r="B27" s="138"/>
      <c r="C27" s="138"/>
      <c r="D27" s="138"/>
      <c r="E27" s="138"/>
      <c r="F27" s="216"/>
    </row>
    <row r="28" spans="1:12" s="148" customFormat="1" ht="72" customHeight="1">
      <c r="A28" s="157"/>
      <c r="B28" s="155"/>
      <c r="C28" s="141"/>
      <c r="D28" s="141"/>
      <c r="E28" s="141"/>
      <c r="F28" s="157"/>
      <c r="H28" s="158"/>
      <c r="I28" s="158"/>
      <c r="J28" s="158"/>
      <c r="K28" s="158"/>
      <c r="L28" s="158"/>
    </row>
    <row r="29" spans="1:6" s="158" customFormat="1" ht="78.75" customHeight="1">
      <c r="A29" s="159"/>
      <c r="B29" s="148"/>
      <c r="C29" s="148"/>
      <c r="D29" s="148"/>
      <c r="E29" s="148"/>
      <c r="F29" s="159"/>
    </row>
    <row r="30" spans="1:6" s="158" customFormat="1" ht="48.75" customHeight="1">
      <c r="A30" s="159"/>
      <c r="B30" s="148"/>
      <c r="C30" s="148"/>
      <c r="D30" s="148"/>
      <c r="E30" s="148"/>
      <c r="F30" s="159"/>
    </row>
    <row r="31" spans="1:6" s="158" customFormat="1" ht="38.25" customHeight="1">
      <c r="A31" s="159"/>
      <c r="B31" s="148"/>
      <c r="C31" s="148"/>
      <c r="D31" s="148"/>
      <c r="E31" s="148"/>
      <c r="F31" s="159"/>
    </row>
    <row r="32" spans="1:12" s="158" customFormat="1" ht="52.5" customHeight="1">
      <c r="A32" s="159"/>
      <c r="F32" s="159"/>
      <c r="H32" s="160"/>
      <c r="I32" s="160"/>
      <c r="J32" s="160"/>
      <c r="K32" s="160"/>
      <c r="L32" s="160"/>
    </row>
    <row r="33" spans="1:6" s="160" customFormat="1" ht="94.5" customHeight="1">
      <c r="A33" s="161"/>
      <c r="B33" s="158"/>
      <c r="C33" s="158"/>
      <c r="D33" s="158"/>
      <c r="E33" s="158"/>
      <c r="F33" s="161"/>
    </row>
    <row r="34" spans="1:6" s="160" customFormat="1" ht="34.5" customHeight="1">
      <c r="A34" s="161"/>
      <c r="B34" s="158"/>
      <c r="C34" s="158"/>
      <c r="D34" s="158"/>
      <c r="E34" s="158"/>
      <c r="F34" s="161"/>
    </row>
    <row r="35" spans="2:5" s="160" customFormat="1" ht="47.25" customHeight="1">
      <c r="B35" s="158"/>
      <c r="C35" s="158"/>
      <c r="D35" s="158"/>
      <c r="E35" s="158"/>
    </row>
    <row r="36" s="160" customFormat="1" ht="36.75" customHeight="1"/>
    <row r="37" s="160" customFormat="1" ht="47.25" customHeight="1"/>
    <row r="38" s="160" customFormat="1" ht="51" customHeight="1"/>
    <row r="39" s="160" customFormat="1" ht="56.25" customHeight="1"/>
    <row r="40" spans="8:12" s="160" customFormat="1" ht="49.5" customHeight="1">
      <c r="H40" s="140"/>
      <c r="I40" s="140"/>
      <c r="J40" s="140"/>
      <c r="K40" s="140"/>
      <c r="L40" s="140"/>
    </row>
    <row r="41" spans="2:5" ht="34.5" customHeight="1">
      <c r="B41" s="160"/>
      <c r="C41" s="160"/>
      <c r="D41" s="160"/>
      <c r="E41" s="160"/>
    </row>
    <row r="42" spans="2:5" ht="34.5" customHeight="1">
      <c r="B42" s="160"/>
      <c r="C42" s="160"/>
      <c r="D42" s="160"/>
      <c r="E42" s="160"/>
    </row>
    <row r="43" spans="2:5" ht="34.5" customHeight="1">
      <c r="B43" s="160"/>
      <c r="C43" s="160"/>
      <c r="D43" s="160"/>
      <c r="E43" s="160"/>
    </row>
    <row r="44" ht="34.5" customHeight="1"/>
    <row r="45" ht="34.5" customHeight="1"/>
    <row r="46" ht="34.5" customHeight="1"/>
    <row r="47" ht="34.5" customHeight="1"/>
    <row r="48" ht="34.5" customHeight="1"/>
    <row r="49" ht="34.5" customHeight="1"/>
    <row r="50" ht="34.5" customHeight="1"/>
    <row r="51" ht="34.5" customHeight="1"/>
  </sheetData>
  <sheetProtection/>
  <mergeCells count="10">
    <mergeCell ref="A26:A27"/>
    <mergeCell ref="A24:A25"/>
    <mergeCell ref="H1:H3"/>
    <mergeCell ref="B5:C5"/>
    <mergeCell ref="D5:E5"/>
    <mergeCell ref="B16:C16"/>
    <mergeCell ref="D16:E16"/>
    <mergeCell ref="B3:E3"/>
    <mergeCell ref="B2:E2"/>
    <mergeCell ref="B4:E4"/>
  </mergeCells>
  <hyperlinks>
    <hyperlink ref="C23" location="Yüksek!D3" display="Yüksek  Atlama"/>
    <hyperlink ref="C7" location="'60M.Seçme'!C3" display="60 Metre Seçme"/>
    <hyperlink ref="C18" location="'60M.Eng.Seçme.'!A1" display="60 Metre Engelli Seçme "/>
    <hyperlink ref="C11" location="Sırık!D3" display="Sırıkla Atlama"/>
    <hyperlink ref="C26" location="'800M'!A1" display="800 Metre"/>
    <hyperlink ref="C8" location="'60M.Yarı Final'!C3" display="60 Metre Yarı Final"/>
    <hyperlink ref="C9" location="'60M.Final'!C3" display="60 Metre Final"/>
    <hyperlink ref="C10" location="'Üç Adım'!C3" display="Üç Adım Atlama"/>
    <hyperlink ref="C13" location="'400m'!A1" display="400 Metre"/>
    <hyperlink ref="C12" location="Gülle!C3" display="Gülle Atma"/>
    <hyperlink ref="C14" location="'1500m'!A1" display="1500 Metre"/>
    <hyperlink ref="C15" location="'2000m.Yürüyüş'!C3" display="2000 Metre Yürüyüş"/>
    <hyperlink ref="C19" location="'60M.Eng.Yarı Final'!C3" display="60 Metre Engelli Yarı Final"/>
    <hyperlink ref="C20" location="'60M.Eng.Final'!C3" display="60 Metre Engelli Final"/>
    <hyperlink ref="C21" location="UZUN!A1" display="Uzun Atlama"/>
    <hyperlink ref="C24" location="'200M'!A1" display="200 Metre"/>
    <hyperlink ref="C25" location="'200M'!A1" display="200 Metre"/>
    <hyperlink ref="C22" location="UZUN!A1" display="Uzun Atlama"/>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sheetPr>
    <tabColor rgb="FF00B050"/>
  </sheetPr>
  <dimension ref="A1:P49"/>
  <sheetViews>
    <sheetView view="pageBreakPreview" zoomScale="106" zoomScaleSheetLayoutView="106" zoomScalePageLayoutView="0" workbookViewId="0" topLeftCell="A1">
      <selection activeCell="E10" sqref="E10"/>
    </sheetView>
  </sheetViews>
  <sheetFormatPr defaultColWidth="9.140625" defaultRowHeight="12.75"/>
  <cols>
    <col min="1" max="1" width="6.00390625" style="122" customWidth="1"/>
    <col min="2" max="2" width="16.7109375" style="122" hidden="1" customWidth="1"/>
    <col min="3" max="3" width="7.00390625" style="122" customWidth="1"/>
    <col min="4" max="4" width="13.57421875" style="123" customWidth="1"/>
    <col min="5" max="5" width="33.28125" style="122" customWidth="1"/>
    <col min="6" max="6" width="18.421875" style="3" customWidth="1"/>
    <col min="7" max="9" width="7.7109375" style="3" customWidth="1"/>
    <col min="10" max="10" width="8.421875" style="3" customWidth="1"/>
    <col min="11" max="12" width="7.7109375" style="3" customWidth="1"/>
    <col min="13" max="13" width="7.421875" style="3" customWidth="1"/>
    <col min="14" max="14" width="9.140625" style="124" customWidth="1"/>
    <col min="15" max="15" width="7.7109375" style="122" customWidth="1"/>
    <col min="16" max="16" width="9.140625" style="3" customWidth="1"/>
    <col min="17" max="16384" width="9.140625" style="3" customWidth="1"/>
  </cols>
  <sheetData>
    <row r="1" spans="1:15" ht="48.75" customHeight="1">
      <c r="A1" s="671" t="s">
        <v>258</v>
      </c>
      <c r="B1" s="671"/>
      <c r="C1" s="671"/>
      <c r="D1" s="671"/>
      <c r="E1" s="671"/>
      <c r="F1" s="671"/>
      <c r="G1" s="671"/>
      <c r="H1" s="671"/>
      <c r="I1" s="671"/>
      <c r="J1" s="671"/>
      <c r="K1" s="671"/>
      <c r="L1" s="671"/>
      <c r="M1" s="671"/>
      <c r="N1" s="671"/>
      <c r="O1" s="671"/>
    </row>
    <row r="2" spans="1:15" ht="25.5" customHeight="1">
      <c r="A2" s="672" t="s">
        <v>643</v>
      </c>
      <c r="B2" s="672"/>
      <c r="C2" s="672"/>
      <c r="D2" s="672"/>
      <c r="E2" s="672"/>
      <c r="F2" s="672"/>
      <c r="G2" s="672"/>
      <c r="H2" s="672"/>
      <c r="I2" s="672"/>
      <c r="J2" s="672"/>
      <c r="K2" s="672"/>
      <c r="L2" s="672"/>
      <c r="M2" s="672"/>
      <c r="N2" s="672"/>
      <c r="O2" s="672"/>
    </row>
    <row r="3" spans="1:15" s="4" customFormat="1" ht="27" customHeight="1">
      <c r="A3" s="674" t="s">
        <v>341</v>
      </c>
      <c r="B3" s="674"/>
      <c r="C3" s="674"/>
      <c r="D3" s="673" t="s">
        <v>661</v>
      </c>
      <c r="E3" s="673"/>
      <c r="F3" s="126" t="s">
        <v>335</v>
      </c>
      <c r="G3" s="664" t="s">
        <v>574</v>
      </c>
      <c r="H3" s="664"/>
      <c r="I3" s="675" t="s">
        <v>340</v>
      </c>
      <c r="J3" s="675"/>
      <c r="K3" s="664" t="s">
        <v>639</v>
      </c>
      <c r="L3" s="664"/>
      <c r="M3" s="664"/>
      <c r="N3" s="664"/>
      <c r="O3" s="664"/>
    </row>
    <row r="4" spans="1:15" s="4" customFormat="1" ht="17.25" customHeight="1">
      <c r="A4" s="669" t="s">
        <v>342</v>
      </c>
      <c r="B4" s="669"/>
      <c r="C4" s="669"/>
      <c r="D4" s="665" t="s">
        <v>560</v>
      </c>
      <c r="E4" s="665"/>
      <c r="F4" s="128"/>
      <c r="G4" s="127"/>
      <c r="H4" s="127"/>
      <c r="I4" s="669" t="s">
        <v>339</v>
      </c>
      <c r="J4" s="669"/>
      <c r="K4" s="663" t="s">
        <v>663</v>
      </c>
      <c r="L4" s="663"/>
      <c r="M4" s="663"/>
      <c r="N4" s="663"/>
      <c r="O4" s="663"/>
    </row>
    <row r="5" spans="1:15" ht="15" customHeight="1">
      <c r="A5" s="5"/>
      <c r="B5" s="5"/>
      <c r="C5" s="5"/>
      <c r="D5" s="9"/>
      <c r="E5" s="6"/>
      <c r="F5" s="7"/>
      <c r="G5" s="8"/>
      <c r="H5" s="8"/>
      <c r="I5" s="8"/>
      <c r="J5" s="8"/>
      <c r="K5" s="8"/>
      <c r="L5" s="8"/>
      <c r="M5" s="694">
        <v>41294.716497106485</v>
      </c>
      <c r="N5" s="694"/>
      <c r="O5" s="694"/>
    </row>
    <row r="6" spans="1:15" ht="15.75">
      <c r="A6" s="679" t="s">
        <v>6</v>
      </c>
      <c r="B6" s="679"/>
      <c r="C6" s="668" t="s">
        <v>261</v>
      </c>
      <c r="D6" s="668" t="s">
        <v>344</v>
      </c>
      <c r="E6" s="679" t="s">
        <v>7</v>
      </c>
      <c r="F6" s="679" t="s">
        <v>58</v>
      </c>
      <c r="G6" s="680" t="s">
        <v>45</v>
      </c>
      <c r="H6" s="680"/>
      <c r="I6" s="680"/>
      <c r="J6" s="680"/>
      <c r="K6" s="680"/>
      <c r="L6" s="680"/>
      <c r="M6" s="680"/>
      <c r="N6" s="670" t="s">
        <v>8</v>
      </c>
      <c r="O6" s="670"/>
    </row>
    <row r="7" spans="1:15" ht="31.5">
      <c r="A7" s="679"/>
      <c r="B7" s="679"/>
      <c r="C7" s="668"/>
      <c r="D7" s="668"/>
      <c r="E7" s="679"/>
      <c r="F7" s="679"/>
      <c r="G7" s="129">
        <v>1</v>
      </c>
      <c r="H7" s="129">
        <v>2</v>
      </c>
      <c r="I7" s="129">
        <v>3</v>
      </c>
      <c r="J7" s="129" t="s">
        <v>338</v>
      </c>
      <c r="K7" s="129">
        <v>4</v>
      </c>
      <c r="L7" s="129">
        <v>5</v>
      </c>
      <c r="M7" s="129">
        <v>6</v>
      </c>
      <c r="N7" s="670"/>
      <c r="O7" s="670"/>
    </row>
    <row r="8" spans="1:15" s="115" customFormat="1" ht="24" customHeight="1">
      <c r="A8" s="130"/>
      <c r="B8" s="131" t="s">
        <v>671</v>
      </c>
      <c r="C8" s="132">
        <v>3</v>
      </c>
      <c r="D8" s="133">
        <v>35670</v>
      </c>
      <c r="E8" s="257" t="s">
        <v>808</v>
      </c>
      <c r="F8" s="257" t="s">
        <v>806</v>
      </c>
      <c r="G8" s="222">
        <v>436</v>
      </c>
      <c r="H8" s="222" t="s">
        <v>1346</v>
      </c>
      <c r="I8" s="222" t="s">
        <v>1346</v>
      </c>
      <c r="J8" s="432">
        <v>436</v>
      </c>
      <c r="K8" s="431" t="s">
        <v>1346</v>
      </c>
      <c r="L8" s="431" t="s">
        <v>1346</v>
      </c>
      <c r="M8" s="431" t="s">
        <v>1346</v>
      </c>
      <c r="N8" s="432">
        <v>436</v>
      </c>
      <c r="O8" s="132">
        <v>8</v>
      </c>
    </row>
    <row r="9" spans="1:15" s="115" customFormat="1" ht="24" customHeight="1">
      <c r="A9" s="130"/>
      <c r="B9" s="131" t="s">
        <v>672</v>
      </c>
      <c r="C9" s="132">
        <v>55</v>
      </c>
      <c r="D9" s="133">
        <v>36032</v>
      </c>
      <c r="E9" s="257" t="s">
        <v>866</v>
      </c>
      <c r="F9" s="257" t="s">
        <v>846</v>
      </c>
      <c r="G9" s="222"/>
      <c r="H9" s="222"/>
      <c r="I9" s="222"/>
      <c r="J9" s="432"/>
      <c r="K9" s="431"/>
      <c r="L9" s="431"/>
      <c r="M9" s="431"/>
      <c r="N9" s="432" t="s">
        <v>1333</v>
      </c>
      <c r="O9" s="132" t="s">
        <v>572</v>
      </c>
    </row>
    <row r="10" spans="1:15" s="115" customFormat="1" ht="24" customHeight="1">
      <c r="A10" s="130"/>
      <c r="B10" s="131" t="s">
        <v>673</v>
      </c>
      <c r="C10" s="132">
        <v>199</v>
      </c>
      <c r="D10" s="133">
        <v>36324</v>
      </c>
      <c r="E10" s="257" t="s">
        <v>1029</v>
      </c>
      <c r="F10" s="257" t="s">
        <v>1026</v>
      </c>
      <c r="G10" s="222" t="s">
        <v>1346</v>
      </c>
      <c r="H10" s="222">
        <v>385</v>
      </c>
      <c r="I10" s="222">
        <v>390</v>
      </c>
      <c r="J10" s="432">
        <v>390</v>
      </c>
      <c r="K10" s="431"/>
      <c r="L10" s="431"/>
      <c r="M10" s="431"/>
      <c r="N10" s="432">
        <v>390</v>
      </c>
      <c r="O10" s="132">
        <v>10</v>
      </c>
    </row>
    <row r="11" spans="1:15" s="115" customFormat="1" ht="24" customHeight="1">
      <c r="A11" s="130"/>
      <c r="B11" s="131" t="s">
        <v>674</v>
      </c>
      <c r="C11" s="132">
        <v>204</v>
      </c>
      <c r="D11" s="133">
        <v>36796</v>
      </c>
      <c r="E11" s="257" t="s">
        <v>1034</v>
      </c>
      <c r="F11" s="257" t="s">
        <v>1026</v>
      </c>
      <c r="G11" s="222">
        <v>347</v>
      </c>
      <c r="H11" s="222">
        <v>344</v>
      </c>
      <c r="I11" s="222">
        <v>336</v>
      </c>
      <c r="J11" s="432">
        <v>347</v>
      </c>
      <c r="K11" s="431"/>
      <c r="L11" s="431"/>
      <c r="M11" s="431"/>
      <c r="N11" s="432">
        <v>347</v>
      </c>
      <c r="O11" s="132">
        <v>11</v>
      </c>
    </row>
    <row r="12" spans="1:16" s="115" customFormat="1" ht="24" customHeight="1">
      <c r="A12" s="130"/>
      <c r="B12" s="131" t="s">
        <v>675</v>
      </c>
      <c r="C12" s="132">
        <v>203</v>
      </c>
      <c r="D12" s="133">
        <v>36811</v>
      </c>
      <c r="E12" s="257" t="s">
        <v>1033</v>
      </c>
      <c r="F12" s="257" t="s">
        <v>1026</v>
      </c>
      <c r="G12" s="222"/>
      <c r="H12" s="222"/>
      <c r="I12" s="222"/>
      <c r="J12" s="432"/>
      <c r="K12" s="431"/>
      <c r="L12" s="431"/>
      <c r="M12" s="431"/>
      <c r="N12" s="432" t="s">
        <v>1333</v>
      </c>
      <c r="O12" s="132" t="s">
        <v>572</v>
      </c>
      <c r="P12" s="116"/>
    </row>
    <row r="13" spans="1:15" s="115" customFormat="1" ht="24" customHeight="1">
      <c r="A13" s="130"/>
      <c r="B13" s="131" t="s">
        <v>676</v>
      </c>
      <c r="C13" s="132">
        <v>205</v>
      </c>
      <c r="D13" s="133">
        <v>36916</v>
      </c>
      <c r="E13" s="257" t="s">
        <v>1035</v>
      </c>
      <c r="F13" s="257" t="s">
        <v>1026</v>
      </c>
      <c r="G13" s="222"/>
      <c r="H13" s="222"/>
      <c r="I13" s="222"/>
      <c r="J13" s="432"/>
      <c r="K13" s="431"/>
      <c r="L13" s="431"/>
      <c r="M13" s="431"/>
      <c r="N13" s="432" t="s">
        <v>1333</v>
      </c>
      <c r="O13" s="132" t="s">
        <v>572</v>
      </c>
    </row>
    <row r="14" spans="1:15" s="115" customFormat="1" ht="24" customHeight="1">
      <c r="A14" s="130"/>
      <c r="B14" s="131" t="s">
        <v>677</v>
      </c>
      <c r="C14" s="132">
        <v>62</v>
      </c>
      <c r="D14" s="133">
        <v>36526</v>
      </c>
      <c r="E14" s="257" t="s">
        <v>875</v>
      </c>
      <c r="F14" s="257" t="s">
        <v>874</v>
      </c>
      <c r="G14" s="222" t="s">
        <v>1346</v>
      </c>
      <c r="H14" s="222" t="s">
        <v>1346</v>
      </c>
      <c r="I14" s="222" t="s">
        <v>1346</v>
      </c>
      <c r="J14" s="432"/>
      <c r="K14" s="431"/>
      <c r="L14" s="431"/>
      <c r="M14" s="431"/>
      <c r="N14" s="432" t="s">
        <v>1347</v>
      </c>
      <c r="O14" s="132" t="s">
        <v>572</v>
      </c>
    </row>
    <row r="15" spans="1:15" s="115" customFormat="1" ht="24" customHeight="1">
      <c r="A15" s="130"/>
      <c r="B15" s="131" t="s">
        <v>678</v>
      </c>
      <c r="C15" s="132">
        <v>189</v>
      </c>
      <c r="D15" s="133">
        <v>36572</v>
      </c>
      <c r="E15" s="257" t="s">
        <v>1017</v>
      </c>
      <c r="F15" s="257" t="s">
        <v>1004</v>
      </c>
      <c r="G15" s="222"/>
      <c r="H15" s="222"/>
      <c r="I15" s="222"/>
      <c r="J15" s="432"/>
      <c r="K15" s="431"/>
      <c r="L15" s="431"/>
      <c r="M15" s="431"/>
      <c r="N15" s="432" t="s">
        <v>1333</v>
      </c>
      <c r="O15" s="132" t="s">
        <v>572</v>
      </c>
    </row>
    <row r="16" spans="1:15" s="115" customFormat="1" ht="24" customHeight="1">
      <c r="A16" s="130"/>
      <c r="B16" s="131" t="s">
        <v>679</v>
      </c>
      <c r="C16" s="132">
        <v>190</v>
      </c>
      <c r="D16" s="133">
        <v>36768</v>
      </c>
      <c r="E16" s="257" t="s">
        <v>1018</v>
      </c>
      <c r="F16" s="257" t="s">
        <v>1004</v>
      </c>
      <c r="G16" s="222"/>
      <c r="H16" s="222"/>
      <c r="I16" s="222"/>
      <c r="J16" s="432"/>
      <c r="K16" s="431"/>
      <c r="L16" s="431"/>
      <c r="M16" s="431"/>
      <c r="N16" s="432" t="s">
        <v>1333</v>
      </c>
      <c r="O16" s="132" t="s">
        <v>572</v>
      </c>
    </row>
    <row r="17" spans="1:15" s="115" customFormat="1" ht="24" customHeight="1">
      <c r="A17" s="130"/>
      <c r="B17" s="131" t="s">
        <v>680</v>
      </c>
      <c r="C17" s="132">
        <v>183</v>
      </c>
      <c r="D17" s="133">
        <v>36292</v>
      </c>
      <c r="E17" s="257" t="s">
        <v>1011</v>
      </c>
      <c r="F17" s="257" t="s">
        <v>1004</v>
      </c>
      <c r="G17" s="222">
        <v>404</v>
      </c>
      <c r="H17" s="222">
        <v>379</v>
      </c>
      <c r="I17" s="222">
        <v>399</v>
      </c>
      <c r="J17" s="432">
        <v>404</v>
      </c>
      <c r="K17" s="431"/>
      <c r="L17" s="431"/>
      <c r="M17" s="431"/>
      <c r="N17" s="432">
        <v>404</v>
      </c>
      <c r="O17" s="132">
        <v>9</v>
      </c>
    </row>
    <row r="18" spans="1:15" s="115" customFormat="1" ht="24" customHeight="1">
      <c r="A18" s="130"/>
      <c r="B18" s="131" t="s">
        <v>681</v>
      </c>
      <c r="C18" s="132">
        <v>156</v>
      </c>
      <c r="D18" s="133">
        <v>36113</v>
      </c>
      <c r="E18" s="257" t="s">
        <v>980</v>
      </c>
      <c r="F18" s="257" t="s">
        <v>978</v>
      </c>
      <c r="G18" s="222" t="s">
        <v>1346</v>
      </c>
      <c r="H18" s="222" t="s">
        <v>1346</v>
      </c>
      <c r="I18" s="222" t="s">
        <v>1346</v>
      </c>
      <c r="J18" s="432"/>
      <c r="K18" s="431"/>
      <c r="L18" s="431"/>
      <c r="M18" s="431"/>
      <c r="N18" s="432" t="s">
        <v>1347</v>
      </c>
      <c r="O18" s="132" t="s">
        <v>572</v>
      </c>
    </row>
    <row r="19" spans="1:16" s="115" customFormat="1" ht="24" customHeight="1">
      <c r="A19" s="130"/>
      <c r="B19" s="131" t="s">
        <v>682</v>
      </c>
      <c r="C19" s="132">
        <v>79</v>
      </c>
      <c r="D19" s="133">
        <v>36385</v>
      </c>
      <c r="E19" s="257" t="s">
        <v>898</v>
      </c>
      <c r="F19" s="257" t="s">
        <v>899</v>
      </c>
      <c r="G19" s="222">
        <v>467</v>
      </c>
      <c r="H19" s="222">
        <v>450</v>
      </c>
      <c r="I19" s="222" t="s">
        <v>1346</v>
      </c>
      <c r="J19" s="432">
        <v>467</v>
      </c>
      <c r="K19" s="431">
        <v>451</v>
      </c>
      <c r="L19" s="431">
        <v>427</v>
      </c>
      <c r="M19" s="431">
        <v>426</v>
      </c>
      <c r="N19" s="432">
        <v>467</v>
      </c>
      <c r="O19" s="132">
        <v>7</v>
      </c>
      <c r="P19" s="116"/>
    </row>
    <row r="20" spans="1:15" s="115" customFormat="1" ht="24" customHeight="1">
      <c r="A20" s="130"/>
      <c r="B20" s="131" t="s">
        <v>683</v>
      </c>
      <c r="C20" s="132">
        <v>153</v>
      </c>
      <c r="D20" s="133">
        <v>35756</v>
      </c>
      <c r="E20" s="257" t="s">
        <v>976</v>
      </c>
      <c r="F20" s="257" t="s">
        <v>971</v>
      </c>
      <c r="G20" s="222"/>
      <c r="H20" s="222"/>
      <c r="I20" s="222"/>
      <c r="J20" s="432"/>
      <c r="K20" s="431"/>
      <c r="L20" s="431"/>
      <c r="M20" s="431"/>
      <c r="N20" s="432" t="s">
        <v>1333</v>
      </c>
      <c r="O20" s="132" t="s">
        <v>572</v>
      </c>
    </row>
    <row r="21" spans="1:15" s="115" customFormat="1" ht="24" customHeight="1">
      <c r="A21" s="130"/>
      <c r="B21" s="131" t="s">
        <v>684</v>
      </c>
      <c r="C21" s="132">
        <v>144</v>
      </c>
      <c r="D21" s="133">
        <v>35779</v>
      </c>
      <c r="E21" s="257" t="s">
        <v>965</v>
      </c>
      <c r="F21" s="257" t="s">
        <v>947</v>
      </c>
      <c r="G21" s="222" t="s">
        <v>1346</v>
      </c>
      <c r="H21" s="222" t="s">
        <v>1346</v>
      </c>
      <c r="I21" s="222">
        <v>450</v>
      </c>
      <c r="J21" s="432">
        <v>450</v>
      </c>
      <c r="K21" s="431">
        <v>433</v>
      </c>
      <c r="L21" s="431">
        <v>447</v>
      </c>
      <c r="M21" s="431">
        <v>440</v>
      </c>
      <c r="N21" s="432">
        <v>450</v>
      </c>
      <c r="O21" s="132">
        <v>5</v>
      </c>
    </row>
    <row r="22" spans="1:15" s="115" customFormat="1" ht="24" customHeight="1">
      <c r="A22" s="130"/>
      <c r="B22" s="131" t="s">
        <v>685</v>
      </c>
      <c r="C22" s="132">
        <v>176</v>
      </c>
      <c r="D22" s="133">
        <v>35873</v>
      </c>
      <c r="E22" s="257" t="s">
        <v>1003</v>
      </c>
      <c r="F22" s="257" t="s">
        <v>1004</v>
      </c>
      <c r="G22" s="222">
        <v>434</v>
      </c>
      <c r="H22" s="222">
        <v>461</v>
      </c>
      <c r="I22" s="222">
        <v>479</v>
      </c>
      <c r="J22" s="432">
        <v>479</v>
      </c>
      <c r="K22" s="431">
        <v>461</v>
      </c>
      <c r="L22" s="431">
        <v>462</v>
      </c>
      <c r="M22" s="431">
        <v>477</v>
      </c>
      <c r="N22" s="432">
        <v>479</v>
      </c>
      <c r="O22" s="132">
        <v>6</v>
      </c>
    </row>
    <row r="23" spans="1:15" s="115" customFormat="1" ht="24" customHeight="1">
      <c r="A23" s="130"/>
      <c r="B23" s="131" t="s">
        <v>686</v>
      </c>
      <c r="C23" s="132">
        <v>125</v>
      </c>
      <c r="D23" s="133">
        <v>35813</v>
      </c>
      <c r="E23" s="257" t="s">
        <v>946</v>
      </c>
      <c r="F23" s="257" t="s">
        <v>947</v>
      </c>
      <c r="G23" s="222">
        <v>520</v>
      </c>
      <c r="H23" s="222">
        <v>497</v>
      </c>
      <c r="I23" s="222">
        <v>521</v>
      </c>
      <c r="J23" s="432">
        <v>521</v>
      </c>
      <c r="K23" s="431">
        <v>504</v>
      </c>
      <c r="L23" s="431" t="s">
        <v>1346</v>
      </c>
      <c r="M23" s="431">
        <v>493</v>
      </c>
      <c r="N23" s="432">
        <v>521</v>
      </c>
      <c r="O23" s="132">
        <v>2</v>
      </c>
    </row>
    <row r="24" spans="1:15" s="115" customFormat="1" ht="24" customHeight="1">
      <c r="A24" s="130"/>
      <c r="B24" s="131" t="s">
        <v>687</v>
      </c>
      <c r="C24" s="132">
        <v>92</v>
      </c>
      <c r="D24" s="133">
        <v>35074</v>
      </c>
      <c r="E24" s="257" t="s">
        <v>913</v>
      </c>
      <c r="F24" s="257" t="s">
        <v>273</v>
      </c>
      <c r="G24" s="222">
        <v>445</v>
      </c>
      <c r="H24" s="222">
        <v>443</v>
      </c>
      <c r="I24" s="222">
        <v>437</v>
      </c>
      <c r="J24" s="432">
        <v>445</v>
      </c>
      <c r="K24" s="431">
        <v>449</v>
      </c>
      <c r="L24" s="431">
        <v>434</v>
      </c>
      <c r="M24" s="431">
        <v>450</v>
      </c>
      <c r="N24" s="432">
        <v>450</v>
      </c>
      <c r="O24" s="132">
        <v>4</v>
      </c>
    </row>
    <row r="25" spans="1:15" s="115" customFormat="1" ht="24" customHeight="1">
      <c r="A25" s="130"/>
      <c r="B25" s="131" t="s">
        <v>688</v>
      </c>
      <c r="C25" s="132">
        <v>117</v>
      </c>
      <c r="D25" s="133">
        <v>35126</v>
      </c>
      <c r="E25" s="257" t="s">
        <v>938</v>
      </c>
      <c r="F25" s="257" t="s">
        <v>273</v>
      </c>
      <c r="G25" s="222">
        <v>515</v>
      </c>
      <c r="H25" s="222">
        <v>317</v>
      </c>
      <c r="I25" s="222" t="s">
        <v>1346</v>
      </c>
      <c r="J25" s="432">
        <v>515</v>
      </c>
      <c r="K25" s="431" t="s">
        <v>1346</v>
      </c>
      <c r="L25" s="431" t="s">
        <v>1346</v>
      </c>
      <c r="M25" s="431" t="s">
        <v>1346</v>
      </c>
      <c r="N25" s="432">
        <v>515</v>
      </c>
      <c r="O25" s="132">
        <v>3</v>
      </c>
    </row>
    <row r="26" spans="1:16" s="115" customFormat="1" ht="24" customHeight="1">
      <c r="A26" s="130"/>
      <c r="B26" s="131" t="s">
        <v>689</v>
      </c>
      <c r="C26" s="132">
        <v>192</v>
      </c>
      <c r="D26" s="133">
        <v>35164</v>
      </c>
      <c r="E26" s="257" t="s">
        <v>1020</v>
      </c>
      <c r="F26" s="257" t="s">
        <v>1004</v>
      </c>
      <c r="G26" s="222">
        <v>558</v>
      </c>
      <c r="H26" s="222">
        <v>566</v>
      </c>
      <c r="I26" s="222">
        <v>562</v>
      </c>
      <c r="J26" s="432">
        <v>566</v>
      </c>
      <c r="K26" s="431">
        <v>555</v>
      </c>
      <c r="L26" s="431">
        <v>556</v>
      </c>
      <c r="M26" s="431">
        <v>569</v>
      </c>
      <c r="N26" s="432">
        <v>569</v>
      </c>
      <c r="O26" s="132">
        <v>1</v>
      </c>
      <c r="P26" s="116"/>
    </row>
    <row r="27" spans="1:15" s="115" customFormat="1" ht="24" customHeight="1">
      <c r="A27" s="130"/>
      <c r="B27" s="131" t="s">
        <v>690</v>
      </c>
      <c r="C27" s="132" t="s">
        <v>1348</v>
      </c>
      <c r="D27" s="133" t="s">
        <v>1348</v>
      </c>
      <c r="E27" s="257" t="s">
        <v>1348</v>
      </c>
      <c r="F27" s="257" t="s">
        <v>1348</v>
      </c>
      <c r="G27" s="222"/>
      <c r="H27" s="222"/>
      <c r="I27" s="222"/>
      <c r="J27" s="254">
        <v>0</v>
      </c>
      <c r="K27" s="255"/>
      <c r="L27" s="255"/>
      <c r="M27" s="256"/>
      <c r="N27" s="254">
        <v>0</v>
      </c>
      <c r="O27" s="135"/>
    </row>
    <row r="28" spans="1:15" s="115" customFormat="1" ht="24" customHeight="1">
      <c r="A28" s="130"/>
      <c r="B28" s="131" t="s">
        <v>691</v>
      </c>
      <c r="C28" s="132" t="s">
        <v>1348</v>
      </c>
      <c r="D28" s="133" t="s">
        <v>1348</v>
      </c>
      <c r="E28" s="257" t="s">
        <v>1348</v>
      </c>
      <c r="F28" s="257" t="s">
        <v>1348</v>
      </c>
      <c r="G28" s="222"/>
      <c r="H28" s="222"/>
      <c r="I28" s="222"/>
      <c r="J28" s="254">
        <v>0</v>
      </c>
      <c r="K28" s="255"/>
      <c r="L28" s="255"/>
      <c r="M28" s="256"/>
      <c r="N28" s="254">
        <v>0</v>
      </c>
      <c r="O28" s="135"/>
    </row>
    <row r="29" spans="1:15" s="115" customFormat="1" ht="24" customHeight="1">
      <c r="A29" s="130"/>
      <c r="B29" s="131" t="s">
        <v>692</v>
      </c>
      <c r="C29" s="132" t="s">
        <v>1348</v>
      </c>
      <c r="D29" s="133" t="s">
        <v>1348</v>
      </c>
      <c r="E29" s="257" t="s">
        <v>1348</v>
      </c>
      <c r="F29" s="257" t="s">
        <v>1348</v>
      </c>
      <c r="G29" s="222"/>
      <c r="H29" s="222"/>
      <c r="I29" s="222"/>
      <c r="J29" s="254">
        <v>0</v>
      </c>
      <c r="K29" s="255"/>
      <c r="L29" s="255"/>
      <c r="M29" s="256"/>
      <c r="N29" s="254">
        <v>0</v>
      </c>
      <c r="O29" s="135"/>
    </row>
    <row r="30" spans="1:15" s="115" customFormat="1" ht="24" customHeight="1">
      <c r="A30" s="130"/>
      <c r="B30" s="131" t="s">
        <v>693</v>
      </c>
      <c r="C30" s="132" t="s">
        <v>1348</v>
      </c>
      <c r="D30" s="133" t="s">
        <v>1348</v>
      </c>
      <c r="E30" s="257" t="s">
        <v>1348</v>
      </c>
      <c r="F30" s="257" t="s">
        <v>1348</v>
      </c>
      <c r="G30" s="222"/>
      <c r="H30" s="222"/>
      <c r="I30" s="222"/>
      <c r="J30" s="254">
        <v>0</v>
      </c>
      <c r="K30" s="255"/>
      <c r="L30" s="255"/>
      <c r="M30" s="256"/>
      <c r="N30" s="254">
        <v>0</v>
      </c>
      <c r="O30" s="135"/>
    </row>
    <row r="31" spans="1:15" s="115" customFormat="1" ht="24" customHeight="1">
      <c r="A31" s="130"/>
      <c r="B31" s="131" t="s">
        <v>694</v>
      </c>
      <c r="C31" s="132" t="s">
        <v>1348</v>
      </c>
      <c r="D31" s="133" t="s">
        <v>1348</v>
      </c>
      <c r="E31" s="257" t="s">
        <v>1348</v>
      </c>
      <c r="F31" s="257" t="s">
        <v>1348</v>
      </c>
      <c r="G31" s="222"/>
      <c r="H31" s="222"/>
      <c r="I31" s="222"/>
      <c r="J31" s="254">
        <v>0</v>
      </c>
      <c r="K31" s="255"/>
      <c r="L31" s="255"/>
      <c r="M31" s="256"/>
      <c r="N31" s="254">
        <v>0</v>
      </c>
      <c r="O31" s="135"/>
    </row>
    <row r="32" spans="1:15" s="115" customFormat="1" ht="24" customHeight="1">
      <c r="A32" s="130"/>
      <c r="B32" s="131" t="s">
        <v>695</v>
      </c>
      <c r="C32" s="132" t="s">
        <v>1348</v>
      </c>
      <c r="D32" s="133" t="s">
        <v>1348</v>
      </c>
      <c r="E32" s="257" t="s">
        <v>1348</v>
      </c>
      <c r="F32" s="257" t="s">
        <v>1348</v>
      </c>
      <c r="G32" s="222"/>
      <c r="H32" s="222"/>
      <c r="I32" s="222"/>
      <c r="J32" s="254">
        <v>0</v>
      </c>
      <c r="K32" s="255"/>
      <c r="L32" s="255"/>
      <c r="M32" s="256"/>
      <c r="N32" s="254">
        <v>0</v>
      </c>
      <c r="O32" s="135"/>
    </row>
    <row r="33" spans="1:16" s="115" customFormat="1" ht="24" customHeight="1">
      <c r="A33" s="130"/>
      <c r="B33" s="131" t="s">
        <v>696</v>
      </c>
      <c r="C33" s="132" t="s">
        <v>1348</v>
      </c>
      <c r="D33" s="133" t="s">
        <v>1348</v>
      </c>
      <c r="E33" s="257" t="s">
        <v>1348</v>
      </c>
      <c r="F33" s="257" t="s">
        <v>1348</v>
      </c>
      <c r="G33" s="222"/>
      <c r="H33" s="222"/>
      <c r="I33" s="222"/>
      <c r="J33" s="254">
        <v>0</v>
      </c>
      <c r="K33" s="255"/>
      <c r="L33" s="255"/>
      <c r="M33" s="256"/>
      <c r="N33" s="254">
        <v>0</v>
      </c>
      <c r="O33" s="135"/>
      <c r="P33" s="116"/>
    </row>
    <row r="34" spans="1:15" s="115" customFormat="1" ht="24" customHeight="1">
      <c r="A34" s="130"/>
      <c r="B34" s="131" t="s">
        <v>697</v>
      </c>
      <c r="C34" s="132" t="s">
        <v>1348</v>
      </c>
      <c r="D34" s="133" t="s">
        <v>1348</v>
      </c>
      <c r="E34" s="257" t="s">
        <v>1348</v>
      </c>
      <c r="F34" s="257" t="s">
        <v>1348</v>
      </c>
      <c r="G34" s="222"/>
      <c r="H34" s="222"/>
      <c r="I34" s="222"/>
      <c r="J34" s="254">
        <v>0</v>
      </c>
      <c r="K34" s="255"/>
      <c r="L34" s="255"/>
      <c r="M34" s="256"/>
      <c r="N34" s="254">
        <v>0</v>
      </c>
      <c r="O34" s="135"/>
    </row>
    <row r="35" spans="1:15" s="115" customFormat="1" ht="24" customHeight="1">
      <c r="A35" s="130"/>
      <c r="B35" s="131" t="s">
        <v>698</v>
      </c>
      <c r="C35" s="132" t="s">
        <v>1348</v>
      </c>
      <c r="D35" s="133" t="s">
        <v>1348</v>
      </c>
      <c r="E35" s="257" t="s">
        <v>1348</v>
      </c>
      <c r="F35" s="257" t="s">
        <v>1348</v>
      </c>
      <c r="G35" s="222"/>
      <c r="H35" s="222"/>
      <c r="I35" s="222"/>
      <c r="J35" s="254">
        <v>0</v>
      </c>
      <c r="K35" s="255"/>
      <c r="L35" s="255"/>
      <c r="M35" s="256"/>
      <c r="N35" s="254">
        <v>0</v>
      </c>
      <c r="O35" s="135"/>
    </row>
    <row r="36" spans="1:15" s="115" customFormat="1" ht="24" customHeight="1">
      <c r="A36" s="130"/>
      <c r="B36" s="131" t="s">
        <v>699</v>
      </c>
      <c r="C36" s="132" t="s">
        <v>1348</v>
      </c>
      <c r="D36" s="133" t="s">
        <v>1348</v>
      </c>
      <c r="E36" s="257" t="s">
        <v>1348</v>
      </c>
      <c r="F36" s="257" t="s">
        <v>1348</v>
      </c>
      <c r="G36" s="222"/>
      <c r="H36" s="222"/>
      <c r="I36" s="222"/>
      <c r="J36" s="254">
        <v>0</v>
      </c>
      <c r="K36" s="255"/>
      <c r="L36" s="255"/>
      <c r="M36" s="256"/>
      <c r="N36" s="254">
        <v>0</v>
      </c>
      <c r="O36" s="135"/>
    </row>
    <row r="37" spans="1:15" s="115" customFormat="1" ht="24" customHeight="1">
      <c r="A37" s="130"/>
      <c r="B37" s="131" t="s">
        <v>700</v>
      </c>
      <c r="C37" s="132" t="s">
        <v>1348</v>
      </c>
      <c r="D37" s="133" t="s">
        <v>1348</v>
      </c>
      <c r="E37" s="257" t="s">
        <v>1348</v>
      </c>
      <c r="F37" s="257" t="s">
        <v>1348</v>
      </c>
      <c r="G37" s="222"/>
      <c r="H37" s="222"/>
      <c r="I37" s="222"/>
      <c r="J37" s="254">
        <v>0</v>
      </c>
      <c r="K37" s="255"/>
      <c r="L37" s="255"/>
      <c r="M37" s="256"/>
      <c r="N37" s="254">
        <v>0</v>
      </c>
      <c r="O37" s="135"/>
    </row>
    <row r="38" spans="1:15" s="115" customFormat="1" ht="24" customHeight="1">
      <c r="A38" s="130"/>
      <c r="B38" s="131" t="s">
        <v>701</v>
      </c>
      <c r="C38" s="132" t="s">
        <v>1348</v>
      </c>
      <c r="D38" s="133" t="s">
        <v>1348</v>
      </c>
      <c r="E38" s="257" t="s">
        <v>1348</v>
      </c>
      <c r="F38" s="257" t="s">
        <v>1348</v>
      </c>
      <c r="G38" s="222"/>
      <c r="H38" s="222"/>
      <c r="I38" s="222"/>
      <c r="J38" s="254">
        <v>0</v>
      </c>
      <c r="K38" s="255"/>
      <c r="L38" s="255"/>
      <c r="M38" s="256"/>
      <c r="N38" s="254">
        <v>0</v>
      </c>
      <c r="O38" s="135"/>
    </row>
    <row r="39" spans="1:15" s="115" customFormat="1" ht="24" customHeight="1">
      <c r="A39" s="130"/>
      <c r="B39" s="131" t="s">
        <v>702</v>
      </c>
      <c r="C39" s="132" t="s">
        <v>1348</v>
      </c>
      <c r="D39" s="133" t="s">
        <v>1348</v>
      </c>
      <c r="E39" s="257" t="s">
        <v>1348</v>
      </c>
      <c r="F39" s="257" t="s">
        <v>1348</v>
      </c>
      <c r="G39" s="222"/>
      <c r="H39" s="222"/>
      <c r="I39" s="222"/>
      <c r="J39" s="254">
        <v>0</v>
      </c>
      <c r="K39" s="255"/>
      <c r="L39" s="255"/>
      <c r="M39" s="256"/>
      <c r="N39" s="254">
        <v>0</v>
      </c>
      <c r="O39" s="135"/>
    </row>
    <row r="40" spans="1:15" s="115" customFormat="1" ht="24" customHeight="1">
      <c r="A40" s="130"/>
      <c r="B40" s="131" t="s">
        <v>703</v>
      </c>
      <c r="C40" s="132" t="s">
        <v>1348</v>
      </c>
      <c r="D40" s="133" t="s">
        <v>1348</v>
      </c>
      <c r="E40" s="257" t="s">
        <v>1348</v>
      </c>
      <c r="F40" s="257" t="s">
        <v>1348</v>
      </c>
      <c r="G40" s="222"/>
      <c r="H40" s="222"/>
      <c r="I40" s="222"/>
      <c r="J40" s="254">
        <v>0</v>
      </c>
      <c r="K40" s="255"/>
      <c r="L40" s="255"/>
      <c r="M40" s="256"/>
      <c r="N40" s="254">
        <v>0</v>
      </c>
      <c r="O40" s="135"/>
    </row>
    <row r="41" spans="1:15" s="115" customFormat="1" ht="24" customHeight="1">
      <c r="A41" s="130"/>
      <c r="B41" s="131" t="s">
        <v>704</v>
      </c>
      <c r="C41" s="132" t="s">
        <v>1348</v>
      </c>
      <c r="D41" s="133" t="s">
        <v>1348</v>
      </c>
      <c r="E41" s="257" t="s">
        <v>1348</v>
      </c>
      <c r="F41" s="257" t="s">
        <v>1348</v>
      </c>
      <c r="G41" s="222"/>
      <c r="H41" s="222"/>
      <c r="I41" s="222"/>
      <c r="J41" s="254">
        <v>0</v>
      </c>
      <c r="K41" s="255"/>
      <c r="L41" s="255"/>
      <c r="M41" s="256"/>
      <c r="N41" s="254">
        <v>0</v>
      </c>
      <c r="O41" s="135"/>
    </row>
    <row r="42" spans="1:16" s="115" customFormat="1" ht="24" customHeight="1">
      <c r="A42" s="130"/>
      <c r="B42" s="131" t="s">
        <v>705</v>
      </c>
      <c r="C42" s="132" t="s">
        <v>1348</v>
      </c>
      <c r="D42" s="133" t="s">
        <v>1348</v>
      </c>
      <c r="E42" s="257" t="s">
        <v>1348</v>
      </c>
      <c r="F42" s="257" t="s">
        <v>1348</v>
      </c>
      <c r="G42" s="222"/>
      <c r="H42" s="222"/>
      <c r="I42" s="222"/>
      <c r="J42" s="254">
        <v>0</v>
      </c>
      <c r="K42" s="255"/>
      <c r="L42" s="255"/>
      <c r="M42" s="256"/>
      <c r="N42" s="254">
        <v>0</v>
      </c>
      <c r="O42" s="135"/>
      <c r="P42" s="116"/>
    </row>
    <row r="43" spans="1:15" s="115" customFormat="1" ht="24" customHeight="1">
      <c r="A43" s="130"/>
      <c r="B43" s="131" t="s">
        <v>706</v>
      </c>
      <c r="C43" s="132" t="s">
        <v>1348</v>
      </c>
      <c r="D43" s="133" t="s">
        <v>1348</v>
      </c>
      <c r="E43" s="257" t="s">
        <v>1348</v>
      </c>
      <c r="F43" s="257" t="s">
        <v>1348</v>
      </c>
      <c r="G43" s="222"/>
      <c r="H43" s="222"/>
      <c r="I43" s="222"/>
      <c r="J43" s="254">
        <v>0</v>
      </c>
      <c r="K43" s="255"/>
      <c r="L43" s="255"/>
      <c r="M43" s="256"/>
      <c r="N43" s="254">
        <v>0</v>
      </c>
      <c r="O43" s="135"/>
    </row>
    <row r="44" spans="1:15" s="115" customFormat="1" ht="24" customHeight="1">
      <c r="A44" s="130"/>
      <c r="B44" s="131" t="s">
        <v>707</v>
      </c>
      <c r="C44" s="132" t="s">
        <v>1348</v>
      </c>
      <c r="D44" s="133" t="s">
        <v>1348</v>
      </c>
      <c r="E44" s="257" t="s">
        <v>1348</v>
      </c>
      <c r="F44" s="257" t="s">
        <v>1348</v>
      </c>
      <c r="G44" s="222"/>
      <c r="H44" s="222"/>
      <c r="I44" s="222"/>
      <c r="J44" s="254">
        <v>0</v>
      </c>
      <c r="K44" s="255"/>
      <c r="L44" s="255"/>
      <c r="M44" s="256"/>
      <c r="N44" s="254">
        <v>0</v>
      </c>
      <c r="O44" s="135"/>
    </row>
    <row r="45" spans="1:15" s="115" customFormat="1" ht="24" customHeight="1">
      <c r="A45" s="130"/>
      <c r="B45" s="131" t="s">
        <v>708</v>
      </c>
      <c r="C45" s="132" t="s">
        <v>1348</v>
      </c>
      <c r="D45" s="133" t="s">
        <v>1348</v>
      </c>
      <c r="E45" s="257" t="s">
        <v>1348</v>
      </c>
      <c r="F45" s="257" t="s">
        <v>1348</v>
      </c>
      <c r="G45" s="222"/>
      <c r="H45" s="222"/>
      <c r="I45" s="222"/>
      <c r="J45" s="254">
        <v>0</v>
      </c>
      <c r="K45" s="255"/>
      <c r="L45" s="255"/>
      <c r="M45" s="256"/>
      <c r="N45" s="254">
        <v>0</v>
      </c>
      <c r="O45" s="135"/>
    </row>
    <row r="46" spans="1:15" s="115" customFormat="1" ht="24" customHeight="1">
      <c r="A46" s="130"/>
      <c r="B46" s="131" t="s">
        <v>709</v>
      </c>
      <c r="C46" s="132" t="s">
        <v>1348</v>
      </c>
      <c r="D46" s="133" t="s">
        <v>1348</v>
      </c>
      <c r="E46" s="257" t="s">
        <v>1348</v>
      </c>
      <c r="F46" s="257" t="s">
        <v>1348</v>
      </c>
      <c r="G46" s="222"/>
      <c r="H46" s="222"/>
      <c r="I46" s="222"/>
      <c r="J46" s="254">
        <v>0</v>
      </c>
      <c r="K46" s="255"/>
      <c r="L46" s="255"/>
      <c r="M46" s="256"/>
      <c r="N46" s="254">
        <v>0</v>
      </c>
      <c r="O46" s="135"/>
    </row>
    <row r="47" spans="1:15" s="115" customFormat="1" ht="24" customHeight="1">
      <c r="A47" s="130"/>
      <c r="B47" s="131" t="s">
        <v>710</v>
      </c>
      <c r="C47" s="132" t="s">
        <v>1348</v>
      </c>
      <c r="D47" s="133" t="s">
        <v>1348</v>
      </c>
      <c r="E47" s="257" t="s">
        <v>1348</v>
      </c>
      <c r="F47" s="257" t="s">
        <v>1348</v>
      </c>
      <c r="G47" s="222"/>
      <c r="H47" s="222"/>
      <c r="I47" s="222"/>
      <c r="J47" s="254">
        <v>0</v>
      </c>
      <c r="K47" s="255"/>
      <c r="L47" s="255"/>
      <c r="M47" s="256"/>
      <c r="N47" s="254">
        <v>0</v>
      </c>
      <c r="O47" s="135"/>
    </row>
    <row r="48" spans="1:15" s="119" customFormat="1" ht="9" customHeight="1">
      <c r="A48" s="117"/>
      <c r="B48" s="117"/>
      <c r="C48" s="117"/>
      <c r="D48" s="118"/>
      <c r="E48" s="117"/>
      <c r="N48" s="120"/>
      <c r="O48" s="117"/>
    </row>
    <row r="49" spans="1:15" s="119" customFormat="1" ht="25.5" customHeight="1">
      <c r="A49" s="666" t="s">
        <v>4</v>
      </c>
      <c r="B49" s="666"/>
      <c r="C49" s="666"/>
      <c r="D49" s="666"/>
      <c r="E49" s="121" t="s">
        <v>0</v>
      </c>
      <c r="F49" s="121" t="s">
        <v>1</v>
      </c>
      <c r="G49" s="667" t="s">
        <v>2</v>
      </c>
      <c r="H49" s="667"/>
      <c r="I49" s="667"/>
      <c r="J49" s="667"/>
      <c r="K49" s="667"/>
      <c r="L49" s="667"/>
      <c r="M49" s="121"/>
      <c r="N49" s="667" t="s">
        <v>3</v>
      </c>
      <c r="O49" s="667"/>
    </row>
  </sheetData>
  <sheetProtection/>
  <mergeCells count="24">
    <mergeCell ref="M5:O5"/>
    <mergeCell ref="G6:M6"/>
    <mergeCell ref="N6:N7"/>
    <mergeCell ref="O6:O7"/>
    <mergeCell ref="A49:D49"/>
    <mergeCell ref="G49:L49"/>
    <mergeCell ref="N49:O49"/>
    <mergeCell ref="A4:C4"/>
    <mergeCell ref="D4:E4"/>
    <mergeCell ref="I4:J4"/>
    <mergeCell ref="K4:O4"/>
    <mergeCell ref="A6:A7"/>
    <mergeCell ref="B6:B7"/>
    <mergeCell ref="C6:C7"/>
    <mergeCell ref="D6:D7"/>
    <mergeCell ref="E6:E7"/>
    <mergeCell ref="F6:F7"/>
    <mergeCell ref="A1:O1"/>
    <mergeCell ref="A2:O2"/>
    <mergeCell ref="A3:C3"/>
    <mergeCell ref="D3:E3"/>
    <mergeCell ref="G3:H3"/>
    <mergeCell ref="I3:J3"/>
    <mergeCell ref="K3:O3"/>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6" r:id="rId2"/>
  <drawing r:id="rId1"/>
</worksheet>
</file>

<file path=xl/worksheets/sheet21.xml><?xml version="1.0" encoding="utf-8"?>
<worksheet xmlns="http://schemas.openxmlformats.org/spreadsheetml/2006/main" xmlns:r="http://schemas.openxmlformats.org/officeDocument/2006/relationships">
  <sheetPr>
    <tabColor rgb="FF00B050"/>
  </sheetPr>
  <dimension ref="A1:P49"/>
  <sheetViews>
    <sheetView view="pageBreakPreview" zoomScale="106" zoomScaleSheetLayoutView="106" zoomScalePageLayoutView="0" workbookViewId="0" topLeftCell="A1">
      <selection activeCell="E11" sqref="E11"/>
    </sheetView>
  </sheetViews>
  <sheetFormatPr defaultColWidth="9.140625" defaultRowHeight="12.75"/>
  <cols>
    <col min="1" max="1" width="6.00390625" style="122" customWidth="1"/>
    <col min="2" max="2" width="16.7109375" style="122" hidden="1" customWidth="1"/>
    <col min="3" max="3" width="7.00390625" style="122" customWidth="1"/>
    <col min="4" max="4" width="13.57421875" style="123" customWidth="1"/>
    <col min="5" max="5" width="25.8515625" style="122" customWidth="1"/>
    <col min="6" max="6" width="18.421875" style="3" customWidth="1"/>
    <col min="7" max="9" width="7.7109375" style="3" customWidth="1"/>
    <col min="10" max="10" width="8.421875" style="3" customWidth="1"/>
    <col min="11" max="12" width="7.7109375" style="3" customWidth="1"/>
    <col min="13" max="13" width="7.421875" style="3" customWidth="1"/>
    <col min="14" max="14" width="9.140625" style="124" customWidth="1"/>
    <col min="15" max="15" width="7.7109375" style="122" customWidth="1"/>
    <col min="16" max="16" width="9.140625" style="3" customWidth="1"/>
    <col min="17" max="16384" width="9.140625" style="3" customWidth="1"/>
  </cols>
  <sheetData>
    <row r="1" spans="1:15" ht="48.75" customHeight="1">
      <c r="A1" s="671" t="str">
        <f>'60M.Seçme'!$A$1</f>
        <v>Türkiye Atletizm Federasyonu
İstanbul Atletizm İl Temsilciliği</v>
      </c>
      <c r="B1" s="671"/>
      <c r="C1" s="671"/>
      <c r="D1" s="671"/>
      <c r="E1" s="671"/>
      <c r="F1" s="671"/>
      <c r="G1" s="671"/>
      <c r="H1" s="671"/>
      <c r="I1" s="671"/>
      <c r="J1" s="671"/>
      <c r="K1" s="671"/>
      <c r="L1" s="671"/>
      <c r="M1" s="671"/>
      <c r="N1" s="671"/>
      <c r="O1" s="671"/>
    </row>
    <row r="2" spans="1:15" ht="25.5" customHeight="1">
      <c r="A2" s="672" t="str">
        <f>'60M.Seçme'!$A$2</f>
        <v>Türkiye Yıldızlar Salon Şampiyonası</v>
      </c>
      <c r="B2" s="672"/>
      <c r="C2" s="672"/>
      <c r="D2" s="672"/>
      <c r="E2" s="672"/>
      <c r="F2" s="672"/>
      <c r="G2" s="672"/>
      <c r="H2" s="672"/>
      <c r="I2" s="672"/>
      <c r="J2" s="672"/>
      <c r="K2" s="672"/>
      <c r="L2" s="672"/>
      <c r="M2" s="672"/>
      <c r="N2" s="672"/>
      <c r="O2" s="672"/>
    </row>
    <row r="3" spans="1:15" s="4" customFormat="1" ht="27" customHeight="1">
      <c r="A3" s="674" t="s">
        <v>341</v>
      </c>
      <c r="B3" s="674"/>
      <c r="C3" s="674"/>
      <c r="D3" s="673" t="str">
        <f>'YARIŞMA PROGRAMI'!C22</f>
        <v>Uzun Atlama-B</v>
      </c>
      <c r="E3" s="673"/>
      <c r="F3" s="259" t="s">
        <v>335</v>
      </c>
      <c r="G3" s="664" t="str">
        <f>'YARIŞMA PROGRAMI'!D21</f>
        <v>5.15m</v>
      </c>
      <c r="H3" s="664"/>
      <c r="I3" s="675" t="s">
        <v>340</v>
      </c>
      <c r="J3" s="675"/>
      <c r="K3" s="664" t="str">
        <f>'YARIŞMA PROGRAMI'!E21</f>
        <v>Pınar Aday  5.87</v>
      </c>
      <c r="L3" s="664"/>
      <c r="M3" s="664"/>
      <c r="N3" s="664"/>
      <c r="O3" s="664"/>
    </row>
    <row r="4" spans="1:15" s="4" customFormat="1" ht="17.25" customHeight="1">
      <c r="A4" s="669" t="s">
        <v>342</v>
      </c>
      <c r="B4" s="669"/>
      <c r="C4" s="669"/>
      <c r="D4" s="665" t="str">
        <f>'YARIŞMA BİLGİLERİ'!F21</f>
        <v>Yıldız Kızlar</v>
      </c>
      <c r="E4" s="665"/>
      <c r="F4" s="128"/>
      <c r="G4" s="127"/>
      <c r="H4" s="127"/>
      <c r="I4" s="669" t="s">
        <v>339</v>
      </c>
      <c r="J4" s="669"/>
      <c r="K4" s="663" t="str">
        <f>'YARIŞMA PROGRAMI'!B22</f>
        <v>20 Ocak 2013 - 17.00</v>
      </c>
      <c r="L4" s="663"/>
      <c r="M4" s="663"/>
      <c r="N4" s="663"/>
      <c r="O4" s="663"/>
    </row>
    <row r="5" spans="1:15" ht="15" customHeight="1">
      <c r="A5" s="5"/>
      <c r="B5" s="5"/>
      <c r="C5" s="5"/>
      <c r="D5" s="9"/>
      <c r="E5" s="6"/>
      <c r="F5" s="7"/>
      <c r="G5" s="8"/>
      <c r="H5" s="8"/>
      <c r="I5" s="8"/>
      <c r="J5" s="8"/>
      <c r="K5" s="8"/>
      <c r="L5" s="8"/>
      <c r="M5" s="694">
        <v>41294.76702997685</v>
      </c>
      <c r="N5" s="694"/>
      <c r="O5" s="694"/>
    </row>
    <row r="6" spans="1:15" ht="15.75">
      <c r="A6" s="679" t="s">
        <v>6</v>
      </c>
      <c r="B6" s="679"/>
      <c r="C6" s="668" t="s">
        <v>261</v>
      </c>
      <c r="D6" s="668" t="s">
        <v>344</v>
      </c>
      <c r="E6" s="679" t="s">
        <v>7</v>
      </c>
      <c r="F6" s="679" t="s">
        <v>58</v>
      </c>
      <c r="G6" s="680" t="s">
        <v>45</v>
      </c>
      <c r="H6" s="680"/>
      <c r="I6" s="680"/>
      <c r="J6" s="680"/>
      <c r="K6" s="680"/>
      <c r="L6" s="680"/>
      <c r="M6" s="680"/>
      <c r="N6" s="670" t="s">
        <v>8</v>
      </c>
      <c r="O6" s="670"/>
    </row>
    <row r="7" spans="1:15" ht="31.5">
      <c r="A7" s="679"/>
      <c r="B7" s="679"/>
      <c r="C7" s="668"/>
      <c r="D7" s="668"/>
      <c r="E7" s="679"/>
      <c r="F7" s="679"/>
      <c r="G7" s="260">
        <v>1</v>
      </c>
      <c r="H7" s="260">
        <v>2</v>
      </c>
      <c r="I7" s="260">
        <v>3</v>
      </c>
      <c r="J7" s="260" t="s">
        <v>338</v>
      </c>
      <c r="K7" s="260">
        <v>4</v>
      </c>
      <c r="L7" s="260">
        <v>5</v>
      </c>
      <c r="M7" s="260">
        <v>6</v>
      </c>
      <c r="N7" s="670"/>
      <c r="O7" s="670"/>
    </row>
    <row r="8" spans="1:15" s="115" customFormat="1" ht="24" customHeight="1">
      <c r="A8" s="130"/>
      <c r="B8" s="131" t="s">
        <v>711</v>
      </c>
      <c r="C8" s="132">
        <v>95</v>
      </c>
      <c r="D8" s="133">
        <v>35301</v>
      </c>
      <c r="E8" s="257" t="s">
        <v>916</v>
      </c>
      <c r="F8" s="257" t="s">
        <v>273</v>
      </c>
      <c r="G8" s="222" t="s">
        <v>1346</v>
      </c>
      <c r="H8" s="222">
        <v>441</v>
      </c>
      <c r="I8" s="222">
        <v>412</v>
      </c>
      <c r="J8" s="432">
        <v>441</v>
      </c>
      <c r="K8" s="431"/>
      <c r="L8" s="431"/>
      <c r="M8" s="431"/>
      <c r="N8" s="432">
        <v>441</v>
      </c>
      <c r="O8" s="538">
        <v>10</v>
      </c>
    </row>
    <row r="9" spans="1:15" s="115" customFormat="1" ht="24" customHeight="1">
      <c r="A9" s="130"/>
      <c r="B9" s="131" t="s">
        <v>712</v>
      </c>
      <c r="C9" s="132">
        <v>194</v>
      </c>
      <c r="D9" s="133">
        <v>35492</v>
      </c>
      <c r="E9" s="257" t="s">
        <v>1022</v>
      </c>
      <c r="F9" s="257" t="s">
        <v>1023</v>
      </c>
      <c r="G9" s="222">
        <v>483</v>
      </c>
      <c r="H9" s="222" t="s">
        <v>1346</v>
      </c>
      <c r="I9" s="222">
        <v>483</v>
      </c>
      <c r="J9" s="432">
        <v>483</v>
      </c>
      <c r="K9" s="431">
        <v>476</v>
      </c>
      <c r="L9" s="431">
        <v>483</v>
      </c>
      <c r="M9" s="431">
        <v>495</v>
      </c>
      <c r="N9" s="432">
        <v>495</v>
      </c>
      <c r="O9" s="538">
        <v>3</v>
      </c>
    </row>
    <row r="10" spans="1:15" s="115" customFormat="1" ht="24" customHeight="1">
      <c r="A10" s="130"/>
      <c r="B10" s="131" t="s">
        <v>713</v>
      </c>
      <c r="C10" s="132">
        <v>163</v>
      </c>
      <c r="D10" s="133">
        <v>35565</v>
      </c>
      <c r="E10" s="257" t="s">
        <v>987</v>
      </c>
      <c r="F10" s="257" t="s">
        <v>988</v>
      </c>
      <c r="G10" s="222">
        <v>449</v>
      </c>
      <c r="H10" s="222">
        <v>450</v>
      </c>
      <c r="I10" s="222">
        <v>424</v>
      </c>
      <c r="J10" s="432">
        <v>450</v>
      </c>
      <c r="K10" s="431">
        <v>456</v>
      </c>
      <c r="L10" s="431">
        <v>412</v>
      </c>
      <c r="M10" s="431">
        <v>461</v>
      </c>
      <c r="N10" s="432">
        <v>461</v>
      </c>
      <c r="O10" s="538">
        <v>8</v>
      </c>
    </row>
    <row r="11" spans="1:15" s="115" customFormat="1" ht="24" customHeight="1">
      <c r="A11" s="130"/>
      <c r="B11" s="131" t="s">
        <v>714</v>
      </c>
      <c r="C11" s="132">
        <v>200</v>
      </c>
      <c r="D11" s="133">
        <v>35626</v>
      </c>
      <c r="E11" s="257" t="s">
        <v>1030</v>
      </c>
      <c r="F11" s="257" t="s">
        <v>1026</v>
      </c>
      <c r="G11" s="222"/>
      <c r="H11" s="222"/>
      <c r="I11" s="222"/>
      <c r="J11" s="432"/>
      <c r="K11" s="431"/>
      <c r="L11" s="431"/>
      <c r="M11" s="431"/>
      <c r="N11" s="432" t="s">
        <v>1333</v>
      </c>
      <c r="O11" s="538" t="s">
        <v>572</v>
      </c>
    </row>
    <row r="12" spans="1:16" s="115" customFormat="1" ht="24" customHeight="1">
      <c r="A12" s="130"/>
      <c r="B12" s="131" t="s">
        <v>715</v>
      </c>
      <c r="C12" s="132">
        <v>128</v>
      </c>
      <c r="D12" s="133">
        <v>35085</v>
      </c>
      <c r="E12" s="257" t="s">
        <v>950</v>
      </c>
      <c r="F12" s="257" t="s">
        <v>947</v>
      </c>
      <c r="G12" s="222"/>
      <c r="H12" s="222"/>
      <c r="I12" s="222"/>
      <c r="J12" s="432"/>
      <c r="K12" s="431"/>
      <c r="L12" s="431"/>
      <c r="M12" s="431"/>
      <c r="N12" s="432" t="s">
        <v>1333</v>
      </c>
      <c r="O12" s="538" t="s">
        <v>572</v>
      </c>
      <c r="P12" s="116"/>
    </row>
    <row r="13" spans="1:15" s="115" customFormat="1" ht="24" customHeight="1">
      <c r="A13" s="130"/>
      <c r="B13" s="131" t="s">
        <v>716</v>
      </c>
      <c r="C13" s="132">
        <v>18</v>
      </c>
      <c r="D13" s="133">
        <v>35126</v>
      </c>
      <c r="E13" s="257" t="s">
        <v>826</v>
      </c>
      <c r="F13" s="257" t="s">
        <v>825</v>
      </c>
      <c r="G13" s="222">
        <v>422</v>
      </c>
      <c r="H13" s="222">
        <v>416</v>
      </c>
      <c r="I13" s="222">
        <v>372</v>
      </c>
      <c r="J13" s="432">
        <v>422</v>
      </c>
      <c r="K13" s="431"/>
      <c r="L13" s="431"/>
      <c r="M13" s="431"/>
      <c r="N13" s="432">
        <v>422</v>
      </c>
      <c r="O13" s="538">
        <v>12</v>
      </c>
    </row>
    <row r="14" spans="1:15" s="115" customFormat="1" ht="24" customHeight="1">
      <c r="A14" s="130"/>
      <c r="B14" s="131" t="s">
        <v>717</v>
      </c>
      <c r="C14" s="132">
        <v>138</v>
      </c>
      <c r="D14" s="133">
        <v>35101</v>
      </c>
      <c r="E14" s="257" t="s">
        <v>959</v>
      </c>
      <c r="F14" s="257" t="s">
        <v>947</v>
      </c>
      <c r="G14" s="222">
        <v>442</v>
      </c>
      <c r="H14" s="222">
        <v>411</v>
      </c>
      <c r="I14" s="222">
        <v>435</v>
      </c>
      <c r="J14" s="432">
        <v>442</v>
      </c>
      <c r="K14" s="431"/>
      <c r="L14" s="431"/>
      <c r="M14" s="431"/>
      <c r="N14" s="432">
        <v>442</v>
      </c>
      <c r="O14" s="538">
        <v>9</v>
      </c>
    </row>
    <row r="15" spans="1:15" s="115" customFormat="1" ht="24" customHeight="1">
      <c r="A15" s="130"/>
      <c r="B15" s="131" t="s">
        <v>718</v>
      </c>
      <c r="C15" s="132">
        <v>132</v>
      </c>
      <c r="D15" s="133">
        <v>35605</v>
      </c>
      <c r="E15" s="257" t="s">
        <v>954</v>
      </c>
      <c r="F15" s="257" t="s">
        <v>947</v>
      </c>
      <c r="G15" s="222">
        <v>395</v>
      </c>
      <c r="H15" s="222" t="s">
        <v>1346</v>
      </c>
      <c r="I15" s="222">
        <v>425</v>
      </c>
      <c r="J15" s="432">
        <v>425</v>
      </c>
      <c r="K15" s="431"/>
      <c r="L15" s="431"/>
      <c r="M15" s="431"/>
      <c r="N15" s="432">
        <v>425</v>
      </c>
      <c r="O15" s="538">
        <v>11</v>
      </c>
    </row>
    <row r="16" spans="1:15" s="115" customFormat="1" ht="24" customHeight="1">
      <c r="A16" s="130"/>
      <c r="B16" s="131" t="s">
        <v>719</v>
      </c>
      <c r="C16" s="132">
        <v>64</v>
      </c>
      <c r="D16" s="133">
        <v>35620</v>
      </c>
      <c r="E16" s="257" t="s">
        <v>878</v>
      </c>
      <c r="F16" s="257" t="s">
        <v>879</v>
      </c>
      <c r="G16" s="222">
        <v>412</v>
      </c>
      <c r="H16" s="222" t="s">
        <v>1346</v>
      </c>
      <c r="I16" s="222">
        <v>404</v>
      </c>
      <c r="J16" s="432">
        <v>412</v>
      </c>
      <c r="K16" s="431"/>
      <c r="L16" s="431"/>
      <c r="M16" s="431"/>
      <c r="N16" s="432">
        <v>412</v>
      </c>
      <c r="O16" s="538">
        <v>13</v>
      </c>
    </row>
    <row r="17" spans="1:15" s="115" customFormat="1" ht="24" customHeight="1">
      <c r="A17" s="130"/>
      <c r="B17" s="131" t="s">
        <v>720</v>
      </c>
      <c r="C17" s="132">
        <v>12</v>
      </c>
      <c r="D17" s="133">
        <v>35374</v>
      </c>
      <c r="E17" s="257" t="s">
        <v>819</v>
      </c>
      <c r="F17" s="257" t="s">
        <v>818</v>
      </c>
      <c r="G17" s="222"/>
      <c r="H17" s="222"/>
      <c r="I17" s="222"/>
      <c r="J17" s="432"/>
      <c r="K17" s="431"/>
      <c r="L17" s="431"/>
      <c r="M17" s="431"/>
      <c r="N17" s="432" t="s">
        <v>1333</v>
      </c>
      <c r="O17" s="538" t="s">
        <v>572</v>
      </c>
    </row>
    <row r="18" spans="1:15" s="115" customFormat="1" ht="24" customHeight="1">
      <c r="A18" s="130"/>
      <c r="B18" s="131" t="s">
        <v>721</v>
      </c>
      <c r="C18" s="132">
        <v>39</v>
      </c>
      <c r="D18" s="133">
        <v>35118</v>
      </c>
      <c r="E18" s="257" t="s">
        <v>851</v>
      </c>
      <c r="F18" s="257" t="s">
        <v>846</v>
      </c>
      <c r="G18" s="222" t="s">
        <v>1346</v>
      </c>
      <c r="H18" s="222">
        <v>461</v>
      </c>
      <c r="I18" s="222">
        <v>442</v>
      </c>
      <c r="J18" s="432">
        <v>461</v>
      </c>
      <c r="K18" s="431">
        <v>467</v>
      </c>
      <c r="L18" s="431">
        <v>473</v>
      </c>
      <c r="M18" s="431" t="s">
        <v>1346</v>
      </c>
      <c r="N18" s="432">
        <v>473</v>
      </c>
      <c r="O18" s="538">
        <v>7</v>
      </c>
    </row>
    <row r="19" spans="1:16" s="115" customFormat="1" ht="24" customHeight="1">
      <c r="A19" s="130"/>
      <c r="B19" s="131" t="s">
        <v>722</v>
      </c>
      <c r="C19" s="132">
        <v>212</v>
      </c>
      <c r="D19" s="133">
        <v>35621</v>
      </c>
      <c r="E19" s="257" t="s">
        <v>1044</v>
      </c>
      <c r="F19" s="257" t="s">
        <v>1043</v>
      </c>
      <c r="G19" s="222">
        <v>477</v>
      </c>
      <c r="H19" s="222" t="s">
        <v>1346</v>
      </c>
      <c r="I19" s="222">
        <v>492</v>
      </c>
      <c r="J19" s="432">
        <v>492</v>
      </c>
      <c r="K19" s="431">
        <v>459</v>
      </c>
      <c r="L19" s="431">
        <v>483</v>
      </c>
      <c r="M19" s="431" t="s">
        <v>1346</v>
      </c>
      <c r="N19" s="432">
        <v>492</v>
      </c>
      <c r="O19" s="538">
        <v>4</v>
      </c>
      <c r="P19" s="116"/>
    </row>
    <row r="20" spans="1:15" s="115" customFormat="1" ht="24" customHeight="1">
      <c r="A20" s="130"/>
      <c r="B20" s="131" t="s">
        <v>723</v>
      </c>
      <c r="C20" s="132">
        <v>173</v>
      </c>
      <c r="D20" s="133">
        <v>35635</v>
      </c>
      <c r="E20" s="257" t="s">
        <v>999</v>
      </c>
      <c r="F20" s="257" t="s">
        <v>997</v>
      </c>
      <c r="G20" s="222">
        <v>481</v>
      </c>
      <c r="H20" s="222" t="s">
        <v>1346</v>
      </c>
      <c r="I20" s="222" t="s">
        <v>1346</v>
      </c>
      <c r="J20" s="432">
        <v>481</v>
      </c>
      <c r="K20" s="431" t="s">
        <v>1346</v>
      </c>
      <c r="L20" s="431">
        <v>477</v>
      </c>
      <c r="M20" s="431">
        <v>482</v>
      </c>
      <c r="N20" s="432">
        <v>482</v>
      </c>
      <c r="O20" s="538">
        <v>6</v>
      </c>
    </row>
    <row r="21" spans="1:15" s="115" customFormat="1" ht="24" customHeight="1">
      <c r="A21" s="130"/>
      <c r="B21" s="131" t="s">
        <v>724</v>
      </c>
      <c r="C21" s="132">
        <v>191</v>
      </c>
      <c r="D21" s="133">
        <v>35559</v>
      </c>
      <c r="E21" s="257" t="s">
        <v>1019</v>
      </c>
      <c r="F21" s="257" t="s">
        <v>1004</v>
      </c>
      <c r="G21" s="222">
        <v>483</v>
      </c>
      <c r="H21" s="222" t="s">
        <v>1346</v>
      </c>
      <c r="I21" s="222">
        <v>487</v>
      </c>
      <c r="J21" s="432">
        <v>487</v>
      </c>
      <c r="K21" s="431">
        <v>475</v>
      </c>
      <c r="L21" s="431">
        <v>478</v>
      </c>
      <c r="M21" s="431">
        <v>464</v>
      </c>
      <c r="N21" s="432">
        <v>487</v>
      </c>
      <c r="O21" s="538">
        <v>5</v>
      </c>
    </row>
    <row r="22" spans="1:15" s="115" customFormat="1" ht="24" customHeight="1">
      <c r="A22" s="130"/>
      <c r="B22" s="131" t="s">
        <v>725</v>
      </c>
      <c r="C22" s="132">
        <v>99</v>
      </c>
      <c r="D22" s="133">
        <v>35102</v>
      </c>
      <c r="E22" s="257" t="s">
        <v>920</v>
      </c>
      <c r="F22" s="257" t="s">
        <v>273</v>
      </c>
      <c r="G22" s="222">
        <v>489</v>
      </c>
      <c r="H22" s="222" t="s">
        <v>1346</v>
      </c>
      <c r="I22" s="222">
        <v>495</v>
      </c>
      <c r="J22" s="432">
        <v>495</v>
      </c>
      <c r="K22" s="431">
        <v>437</v>
      </c>
      <c r="L22" s="431">
        <v>510</v>
      </c>
      <c r="M22" s="431">
        <v>473</v>
      </c>
      <c r="N22" s="432">
        <v>510</v>
      </c>
      <c r="O22" s="538">
        <v>2</v>
      </c>
    </row>
    <row r="23" spans="1:15" s="115" customFormat="1" ht="24" customHeight="1">
      <c r="A23" s="130"/>
      <c r="B23" s="131" t="s">
        <v>726</v>
      </c>
      <c r="C23" s="132">
        <v>43</v>
      </c>
      <c r="D23" s="133">
        <v>35324</v>
      </c>
      <c r="E23" s="257" t="s">
        <v>854</v>
      </c>
      <c r="F23" s="257" t="s">
        <v>846</v>
      </c>
      <c r="G23" s="222">
        <v>518</v>
      </c>
      <c r="H23" s="222" t="s">
        <v>1346</v>
      </c>
      <c r="I23" s="222" t="s">
        <v>1346</v>
      </c>
      <c r="J23" s="432">
        <v>518</v>
      </c>
      <c r="K23" s="431">
        <v>498</v>
      </c>
      <c r="L23" s="431">
        <v>475</v>
      </c>
      <c r="M23" s="431" t="s">
        <v>1346</v>
      </c>
      <c r="N23" s="432">
        <v>518</v>
      </c>
      <c r="O23" s="538">
        <v>1</v>
      </c>
    </row>
    <row r="24" spans="1:15" s="115" customFormat="1" ht="24" customHeight="1">
      <c r="A24" s="130"/>
      <c r="B24" s="131" t="s">
        <v>727</v>
      </c>
      <c r="C24" s="132">
        <v>38</v>
      </c>
      <c r="D24" s="133">
        <v>35431</v>
      </c>
      <c r="E24" s="257" t="s">
        <v>850</v>
      </c>
      <c r="F24" s="257" t="s">
        <v>846</v>
      </c>
      <c r="G24" s="222"/>
      <c r="H24" s="222"/>
      <c r="I24" s="222"/>
      <c r="J24" s="432"/>
      <c r="K24" s="431"/>
      <c r="L24" s="431"/>
      <c r="M24" s="431"/>
      <c r="N24" s="432" t="s">
        <v>1333</v>
      </c>
      <c r="O24" s="526"/>
    </row>
    <row r="25" spans="1:15" s="115" customFormat="1" ht="24" customHeight="1">
      <c r="A25" s="130"/>
      <c r="B25" s="131" t="s">
        <v>728</v>
      </c>
      <c r="C25" s="132" t="s">
        <v>1348</v>
      </c>
      <c r="D25" s="133" t="s">
        <v>1348</v>
      </c>
      <c r="E25" s="257" t="s">
        <v>1348</v>
      </c>
      <c r="F25" s="257" t="s">
        <v>1348</v>
      </c>
      <c r="G25" s="222"/>
      <c r="H25" s="222"/>
      <c r="I25" s="222"/>
      <c r="J25" s="254">
        <v>0</v>
      </c>
      <c r="K25" s="255"/>
      <c r="L25" s="255"/>
      <c r="M25" s="256"/>
      <c r="N25" s="254">
        <v>0</v>
      </c>
      <c r="O25" s="135"/>
    </row>
    <row r="26" spans="1:16" s="115" customFormat="1" ht="24" customHeight="1">
      <c r="A26" s="130"/>
      <c r="B26" s="131" t="s">
        <v>729</v>
      </c>
      <c r="C26" s="132" t="s">
        <v>1348</v>
      </c>
      <c r="D26" s="133" t="s">
        <v>1348</v>
      </c>
      <c r="E26" s="257" t="s">
        <v>1348</v>
      </c>
      <c r="F26" s="257" t="s">
        <v>1348</v>
      </c>
      <c r="G26" s="222"/>
      <c r="H26" s="222"/>
      <c r="I26" s="222"/>
      <c r="J26" s="254">
        <v>0</v>
      </c>
      <c r="K26" s="255"/>
      <c r="L26" s="255"/>
      <c r="M26" s="256"/>
      <c r="N26" s="254">
        <v>0</v>
      </c>
      <c r="O26" s="135"/>
      <c r="P26" s="116"/>
    </row>
    <row r="27" spans="1:15" s="115" customFormat="1" ht="24" customHeight="1">
      <c r="A27" s="130"/>
      <c r="B27" s="131" t="s">
        <v>730</v>
      </c>
      <c r="C27" s="132" t="s">
        <v>1348</v>
      </c>
      <c r="D27" s="133" t="s">
        <v>1348</v>
      </c>
      <c r="E27" s="257" t="s">
        <v>1348</v>
      </c>
      <c r="F27" s="257" t="s">
        <v>1348</v>
      </c>
      <c r="G27" s="222"/>
      <c r="H27" s="222"/>
      <c r="I27" s="222"/>
      <c r="J27" s="254">
        <v>0</v>
      </c>
      <c r="K27" s="255"/>
      <c r="L27" s="255"/>
      <c r="M27" s="256"/>
      <c r="N27" s="254">
        <v>0</v>
      </c>
      <c r="O27" s="135"/>
    </row>
    <row r="28" spans="1:15" s="115" customFormat="1" ht="24" customHeight="1">
      <c r="A28" s="130"/>
      <c r="B28" s="131" t="s">
        <v>731</v>
      </c>
      <c r="C28" s="132" t="s">
        <v>1348</v>
      </c>
      <c r="D28" s="133" t="s">
        <v>1348</v>
      </c>
      <c r="E28" s="257" t="s">
        <v>1348</v>
      </c>
      <c r="F28" s="257" t="s">
        <v>1348</v>
      </c>
      <c r="G28" s="222"/>
      <c r="H28" s="222"/>
      <c r="I28" s="222"/>
      <c r="J28" s="254">
        <v>0</v>
      </c>
      <c r="K28" s="255"/>
      <c r="L28" s="255"/>
      <c r="M28" s="256"/>
      <c r="N28" s="254">
        <v>0</v>
      </c>
      <c r="O28" s="135"/>
    </row>
    <row r="29" spans="1:15" s="115" customFormat="1" ht="24" customHeight="1">
      <c r="A29" s="130"/>
      <c r="B29" s="131" t="s">
        <v>732</v>
      </c>
      <c r="C29" s="132" t="s">
        <v>1348</v>
      </c>
      <c r="D29" s="133" t="s">
        <v>1348</v>
      </c>
      <c r="E29" s="257" t="s">
        <v>1348</v>
      </c>
      <c r="F29" s="257" t="s">
        <v>1348</v>
      </c>
      <c r="G29" s="222"/>
      <c r="H29" s="222"/>
      <c r="I29" s="222"/>
      <c r="J29" s="254">
        <v>0</v>
      </c>
      <c r="K29" s="255"/>
      <c r="L29" s="255"/>
      <c r="M29" s="256"/>
      <c r="N29" s="254">
        <v>0</v>
      </c>
      <c r="O29" s="135"/>
    </row>
    <row r="30" spans="1:15" s="115" customFormat="1" ht="24" customHeight="1">
      <c r="A30" s="130"/>
      <c r="B30" s="131" t="s">
        <v>733</v>
      </c>
      <c r="C30" s="132" t="s">
        <v>1348</v>
      </c>
      <c r="D30" s="133" t="s">
        <v>1348</v>
      </c>
      <c r="E30" s="257" t="s">
        <v>1348</v>
      </c>
      <c r="F30" s="257" t="s">
        <v>1348</v>
      </c>
      <c r="G30" s="222"/>
      <c r="H30" s="222"/>
      <c r="I30" s="222"/>
      <c r="J30" s="254">
        <v>0</v>
      </c>
      <c r="K30" s="255"/>
      <c r="L30" s="255"/>
      <c r="M30" s="256"/>
      <c r="N30" s="254">
        <v>0</v>
      </c>
      <c r="O30" s="135"/>
    </row>
    <row r="31" spans="1:15" s="115" customFormat="1" ht="24" customHeight="1">
      <c r="A31" s="130"/>
      <c r="B31" s="131" t="s">
        <v>734</v>
      </c>
      <c r="C31" s="132" t="s">
        <v>1348</v>
      </c>
      <c r="D31" s="133" t="s">
        <v>1348</v>
      </c>
      <c r="E31" s="257" t="s">
        <v>1348</v>
      </c>
      <c r="F31" s="257" t="s">
        <v>1348</v>
      </c>
      <c r="G31" s="222"/>
      <c r="H31" s="222"/>
      <c r="I31" s="222"/>
      <c r="J31" s="254">
        <v>0</v>
      </c>
      <c r="K31" s="255"/>
      <c r="L31" s="255"/>
      <c r="M31" s="256"/>
      <c r="N31" s="254">
        <v>0</v>
      </c>
      <c r="O31" s="135"/>
    </row>
    <row r="32" spans="1:15" s="115" customFormat="1" ht="24" customHeight="1">
      <c r="A32" s="130"/>
      <c r="B32" s="131" t="s">
        <v>735</v>
      </c>
      <c r="C32" s="132" t="s">
        <v>1348</v>
      </c>
      <c r="D32" s="133" t="s">
        <v>1348</v>
      </c>
      <c r="E32" s="257" t="s">
        <v>1348</v>
      </c>
      <c r="F32" s="257" t="s">
        <v>1348</v>
      </c>
      <c r="G32" s="222"/>
      <c r="H32" s="222"/>
      <c r="I32" s="222"/>
      <c r="J32" s="254">
        <v>0</v>
      </c>
      <c r="K32" s="255"/>
      <c r="L32" s="255"/>
      <c r="M32" s="256"/>
      <c r="N32" s="254">
        <v>0</v>
      </c>
      <c r="O32" s="135"/>
    </row>
    <row r="33" spans="1:16" s="115" customFormat="1" ht="24" customHeight="1">
      <c r="A33" s="130"/>
      <c r="B33" s="131" t="s">
        <v>736</v>
      </c>
      <c r="C33" s="132" t="s">
        <v>1348</v>
      </c>
      <c r="D33" s="133" t="s">
        <v>1348</v>
      </c>
      <c r="E33" s="257" t="s">
        <v>1348</v>
      </c>
      <c r="F33" s="257" t="s">
        <v>1348</v>
      </c>
      <c r="G33" s="222"/>
      <c r="H33" s="222"/>
      <c r="I33" s="222"/>
      <c r="J33" s="254">
        <v>0</v>
      </c>
      <c r="K33" s="255"/>
      <c r="L33" s="255"/>
      <c r="M33" s="256"/>
      <c r="N33" s="254">
        <v>0</v>
      </c>
      <c r="O33" s="135"/>
      <c r="P33" s="116"/>
    </row>
    <row r="34" spans="1:15" s="115" customFormat="1" ht="24" customHeight="1">
      <c r="A34" s="130"/>
      <c r="B34" s="131" t="s">
        <v>737</v>
      </c>
      <c r="C34" s="132" t="s">
        <v>1348</v>
      </c>
      <c r="D34" s="133" t="s">
        <v>1348</v>
      </c>
      <c r="E34" s="257" t="s">
        <v>1348</v>
      </c>
      <c r="F34" s="257" t="s">
        <v>1348</v>
      </c>
      <c r="G34" s="222"/>
      <c r="H34" s="222"/>
      <c r="I34" s="222"/>
      <c r="J34" s="254">
        <v>0</v>
      </c>
      <c r="K34" s="255"/>
      <c r="L34" s="255"/>
      <c r="M34" s="256"/>
      <c r="N34" s="254">
        <v>0</v>
      </c>
      <c r="O34" s="135"/>
    </row>
    <row r="35" spans="1:15" s="115" customFormat="1" ht="24" customHeight="1">
      <c r="A35" s="130"/>
      <c r="B35" s="131" t="s">
        <v>738</v>
      </c>
      <c r="C35" s="132" t="s">
        <v>1348</v>
      </c>
      <c r="D35" s="133" t="s">
        <v>1348</v>
      </c>
      <c r="E35" s="257" t="s">
        <v>1348</v>
      </c>
      <c r="F35" s="257" t="s">
        <v>1348</v>
      </c>
      <c r="G35" s="222"/>
      <c r="H35" s="222"/>
      <c r="I35" s="222"/>
      <c r="J35" s="254">
        <v>0</v>
      </c>
      <c r="K35" s="255"/>
      <c r="L35" s="255"/>
      <c r="M35" s="256"/>
      <c r="N35" s="254">
        <v>0</v>
      </c>
      <c r="O35" s="135"/>
    </row>
    <row r="36" spans="1:15" s="115" customFormat="1" ht="24" customHeight="1">
      <c r="A36" s="130"/>
      <c r="B36" s="131" t="s">
        <v>739</v>
      </c>
      <c r="C36" s="132" t="s">
        <v>1348</v>
      </c>
      <c r="D36" s="133" t="s">
        <v>1348</v>
      </c>
      <c r="E36" s="257" t="s">
        <v>1348</v>
      </c>
      <c r="F36" s="257" t="s">
        <v>1348</v>
      </c>
      <c r="G36" s="222"/>
      <c r="H36" s="222"/>
      <c r="I36" s="222"/>
      <c r="J36" s="254">
        <v>0</v>
      </c>
      <c r="K36" s="255"/>
      <c r="L36" s="255"/>
      <c r="M36" s="256"/>
      <c r="N36" s="254">
        <v>0</v>
      </c>
      <c r="O36" s="135"/>
    </row>
    <row r="37" spans="1:15" s="115" customFormat="1" ht="24" customHeight="1">
      <c r="A37" s="130"/>
      <c r="B37" s="131" t="s">
        <v>740</v>
      </c>
      <c r="C37" s="132" t="s">
        <v>1348</v>
      </c>
      <c r="D37" s="133" t="s">
        <v>1348</v>
      </c>
      <c r="E37" s="257" t="s">
        <v>1348</v>
      </c>
      <c r="F37" s="257" t="s">
        <v>1348</v>
      </c>
      <c r="G37" s="222"/>
      <c r="H37" s="222"/>
      <c r="I37" s="222"/>
      <c r="J37" s="254">
        <v>0</v>
      </c>
      <c r="K37" s="255"/>
      <c r="L37" s="255"/>
      <c r="M37" s="256"/>
      <c r="N37" s="254">
        <v>0</v>
      </c>
      <c r="O37" s="135"/>
    </row>
    <row r="38" spans="1:15" s="115" customFormat="1" ht="24" customHeight="1">
      <c r="A38" s="130"/>
      <c r="B38" s="131" t="s">
        <v>741</v>
      </c>
      <c r="C38" s="132" t="s">
        <v>1348</v>
      </c>
      <c r="D38" s="133" t="s">
        <v>1348</v>
      </c>
      <c r="E38" s="257" t="s">
        <v>1348</v>
      </c>
      <c r="F38" s="257" t="s">
        <v>1348</v>
      </c>
      <c r="G38" s="222"/>
      <c r="H38" s="222"/>
      <c r="I38" s="222"/>
      <c r="J38" s="254">
        <v>0</v>
      </c>
      <c r="K38" s="255"/>
      <c r="L38" s="255"/>
      <c r="M38" s="256"/>
      <c r="N38" s="254">
        <v>0</v>
      </c>
      <c r="O38" s="135"/>
    </row>
    <row r="39" spans="1:15" s="115" customFormat="1" ht="24" customHeight="1">
      <c r="A39" s="130"/>
      <c r="B39" s="131" t="s">
        <v>742</v>
      </c>
      <c r="C39" s="132" t="s">
        <v>1348</v>
      </c>
      <c r="D39" s="133" t="s">
        <v>1348</v>
      </c>
      <c r="E39" s="257" t="s">
        <v>1348</v>
      </c>
      <c r="F39" s="257" t="s">
        <v>1348</v>
      </c>
      <c r="G39" s="222"/>
      <c r="H39" s="222"/>
      <c r="I39" s="222"/>
      <c r="J39" s="254">
        <v>0</v>
      </c>
      <c r="K39" s="255"/>
      <c r="L39" s="255"/>
      <c r="M39" s="256"/>
      <c r="N39" s="254">
        <v>0</v>
      </c>
      <c r="O39" s="135"/>
    </row>
    <row r="40" spans="1:15" s="115" customFormat="1" ht="24" customHeight="1">
      <c r="A40" s="130"/>
      <c r="B40" s="131" t="s">
        <v>743</v>
      </c>
      <c r="C40" s="132" t="s">
        <v>1348</v>
      </c>
      <c r="D40" s="133" t="s">
        <v>1348</v>
      </c>
      <c r="E40" s="257" t="s">
        <v>1348</v>
      </c>
      <c r="F40" s="257" t="s">
        <v>1348</v>
      </c>
      <c r="G40" s="222"/>
      <c r="H40" s="222"/>
      <c r="I40" s="222"/>
      <c r="J40" s="254">
        <v>0</v>
      </c>
      <c r="K40" s="255"/>
      <c r="L40" s="255"/>
      <c r="M40" s="256"/>
      <c r="N40" s="254">
        <v>0</v>
      </c>
      <c r="O40" s="135"/>
    </row>
    <row r="41" spans="1:15" s="115" customFormat="1" ht="24" customHeight="1">
      <c r="A41" s="130"/>
      <c r="B41" s="131" t="s">
        <v>744</v>
      </c>
      <c r="C41" s="132" t="s">
        <v>1348</v>
      </c>
      <c r="D41" s="133" t="s">
        <v>1348</v>
      </c>
      <c r="E41" s="257" t="s">
        <v>1348</v>
      </c>
      <c r="F41" s="257" t="s">
        <v>1348</v>
      </c>
      <c r="G41" s="222"/>
      <c r="H41" s="222"/>
      <c r="I41" s="222"/>
      <c r="J41" s="254">
        <v>0</v>
      </c>
      <c r="K41" s="255"/>
      <c r="L41" s="255"/>
      <c r="M41" s="256"/>
      <c r="N41" s="254">
        <v>0</v>
      </c>
      <c r="O41" s="135"/>
    </row>
    <row r="42" spans="1:16" s="115" customFormat="1" ht="24" customHeight="1">
      <c r="A42" s="130"/>
      <c r="B42" s="131" t="s">
        <v>745</v>
      </c>
      <c r="C42" s="132" t="s">
        <v>1348</v>
      </c>
      <c r="D42" s="133" t="s">
        <v>1348</v>
      </c>
      <c r="E42" s="257" t="s">
        <v>1348</v>
      </c>
      <c r="F42" s="257" t="s">
        <v>1348</v>
      </c>
      <c r="G42" s="222"/>
      <c r="H42" s="222"/>
      <c r="I42" s="222"/>
      <c r="J42" s="254">
        <v>0</v>
      </c>
      <c r="K42" s="255"/>
      <c r="L42" s="255"/>
      <c r="M42" s="256"/>
      <c r="N42" s="254">
        <v>0</v>
      </c>
      <c r="O42" s="135"/>
      <c r="P42" s="116"/>
    </row>
    <row r="43" spans="1:15" s="115" customFormat="1" ht="24" customHeight="1">
      <c r="A43" s="130"/>
      <c r="B43" s="131" t="s">
        <v>746</v>
      </c>
      <c r="C43" s="132" t="s">
        <v>1348</v>
      </c>
      <c r="D43" s="133" t="s">
        <v>1348</v>
      </c>
      <c r="E43" s="257" t="s">
        <v>1348</v>
      </c>
      <c r="F43" s="257" t="s">
        <v>1348</v>
      </c>
      <c r="G43" s="222"/>
      <c r="H43" s="222"/>
      <c r="I43" s="222"/>
      <c r="J43" s="254">
        <v>0</v>
      </c>
      <c r="K43" s="255"/>
      <c r="L43" s="255"/>
      <c r="M43" s="256"/>
      <c r="N43" s="254">
        <v>0</v>
      </c>
      <c r="O43" s="135"/>
    </row>
    <row r="44" spans="1:15" s="115" customFormat="1" ht="24" customHeight="1">
      <c r="A44" s="130"/>
      <c r="B44" s="131" t="s">
        <v>747</v>
      </c>
      <c r="C44" s="132" t="s">
        <v>1348</v>
      </c>
      <c r="D44" s="133" t="s">
        <v>1348</v>
      </c>
      <c r="E44" s="257" t="s">
        <v>1348</v>
      </c>
      <c r="F44" s="257" t="s">
        <v>1348</v>
      </c>
      <c r="G44" s="222"/>
      <c r="H44" s="222"/>
      <c r="I44" s="222"/>
      <c r="J44" s="254">
        <v>0</v>
      </c>
      <c r="K44" s="255"/>
      <c r="L44" s="255"/>
      <c r="M44" s="256"/>
      <c r="N44" s="254">
        <v>0</v>
      </c>
      <c r="O44" s="135"/>
    </row>
    <row r="45" spans="1:15" s="115" customFormat="1" ht="24" customHeight="1">
      <c r="A45" s="130"/>
      <c r="B45" s="131" t="s">
        <v>748</v>
      </c>
      <c r="C45" s="132" t="s">
        <v>1348</v>
      </c>
      <c r="D45" s="133" t="s">
        <v>1348</v>
      </c>
      <c r="E45" s="257" t="s">
        <v>1348</v>
      </c>
      <c r="F45" s="257" t="s">
        <v>1348</v>
      </c>
      <c r="G45" s="222"/>
      <c r="H45" s="222"/>
      <c r="I45" s="222"/>
      <c r="J45" s="254">
        <v>0</v>
      </c>
      <c r="K45" s="255"/>
      <c r="L45" s="255"/>
      <c r="M45" s="256"/>
      <c r="N45" s="254">
        <v>0</v>
      </c>
      <c r="O45" s="135"/>
    </row>
    <row r="46" spans="1:15" s="115" customFormat="1" ht="24" customHeight="1">
      <c r="A46" s="130"/>
      <c r="B46" s="131" t="s">
        <v>749</v>
      </c>
      <c r="C46" s="132" t="s">
        <v>1348</v>
      </c>
      <c r="D46" s="133" t="s">
        <v>1348</v>
      </c>
      <c r="E46" s="257" t="s">
        <v>1348</v>
      </c>
      <c r="F46" s="257" t="s">
        <v>1348</v>
      </c>
      <c r="G46" s="222"/>
      <c r="H46" s="222"/>
      <c r="I46" s="222"/>
      <c r="J46" s="254">
        <v>0</v>
      </c>
      <c r="K46" s="255"/>
      <c r="L46" s="255"/>
      <c r="M46" s="256"/>
      <c r="N46" s="254">
        <v>0</v>
      </c>
      <c r="O46" s="135"/>
    </row>
    <row r="47" spans="1:15" s="115" customFormat="1" ht="24" customHeight="1">
      <c r="A47" s="130"/>
      <c r="B47" s="131" t="s">
        <v>750</v>
      </c>
      <c r="C47" s="132" t="s">
        <v>1348</v>
      </c>
      <c r="D47" s="133" t="s">
        <v>1348</v>
      </c>
      <c r="E47" s="257" t="s">
        <v>1348</v>
      </c>
      <c r="F47" s="257" t="s">
        <v>1348</v>
      </c>
      <c r="G47" s="222"/>
      <c r="H47" s="222"/>
      <c r="I47" s="222"/>
      <c r="J47" s="254">
        <v>0</v>
      </c>
      <c r="K47" s="255"/>
      <c r="L47" s="255"/>
      <c r="M47" s="256"/>
      <c r="N47" s="254">
        <v>0</v>
      </c>
      <c r="O47" s="135"/>
    </row>
    <row r="48" spans="1:15" s="119" customFormat="1" ht="9" customHeight="1">
      <c r="A48" s="117"/>
      <c r="B48" s="117"/>
      <c r="C48" s="117"/>
      <c r="D48" s="118"/>
      <c r="E48" s="117"/>
      <c r="N48" s="120"/>
      <c r="O48" s="117"/>
    </row>
    <row r="49" spans="1:15" s="119" customFormat="1" ht="25.5" customHeight="1">
      <c r="A49" s="666" t="s">
        <v>4</v>
      </c>
      <c r="B49" s="666"/>
      <c r="C49" s="666"/>
      <c r="D49" s="666"/>
      <c r="E49" s="121" t="s">
        <v>0</v>
      </c>
      <c r="F49" s="121" t="s">
        <v>1</v>
      </c>
      <c r="G49" s="667" t="s">
        <v>2</v>
      </c>
      <c r="H49" s="667"/>
      <c r="I49" s="667"/>
      <c r="J49" s="667"/>
      <c r="K49" s="667"/>
      <c r="L49" s="667"/>
      <c r="M49" s="121"/>
      <c r="N49" s="667" t="s">
        <v>3</v>
      </c>
      <c r="O49" s="667"/>
    </row>
  </sheetData>
  <sheetProtection/>
  <mergeCells count="24">
    <mergeCell ref="A1:O1"/>
    <mergeCell ref="A2:O2"/>
    <mergeCell ref="A3:C3"/>
    <mergeCell ref="D3:E3"/>
    <mergeCell ref="G3:H3"/>
    <mergeCell ref="I3:J3"/>
    <mergeCell ref="K3:O3"/>
    <mergeCell ref="A4:C4"/>
    <mergeCell ref="D4:E4"/>
    <mergeCell ref="I4:J4"/>
    <mergeCell ref="K4:O4"/>
    <mergeCell ref="M5:O5"/>
    <mergeCell ref="A6:A7"/>
    <mergeCell ref="B6:B7"/>
    <mergeCell ref="C6:C7"/>
    <mergeCell ref="D6:D7"/>
    <mergeCell ref="E6:E7"/>
    <mergeCell ref="F6:F7"/>
    <mergeCell ref="G6:M6"/>
    <mergeCell ref="N6:N7"/>
    <mergeCell ref="O6:O7"/>
    <mergeCell ref="A49:D49"/>
    <mergeCell ref="G49:L49"/>
    <mergeCell ref="N49:O49"/>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9" r:id="rId2"/>
  <drawing r:id="rId1"/>
</worksheet>
</file>

<file path=xl/worksheets/sheet22.xml><?xml version="1.0" encoding="utf-8"?>
<worksheet xmlns="http://schemas.openxmlformats.org/spreadsheetml/2006/main" xmlns:r="http://schemas.openxmlformats.org/officeDocument/2006/relationships">
  <sheetPr>
    <tabColor rgb="FF00B050"/>
  </sheetPr>
  <dimension ref="A1:P49"/>
  <sheetViews>
    <sheetView view="pageBreakPreview" zoomScale="106" zoomScaleSheetLayoutView="106" zoomScalePageLayoutView="0" workbookViewId="0" topLeftCell="A1">
      <selection activeCell="E10" sqref="E10"/>
    </sheetView>
  </sheetViews>
  <sheetFormatPr defaultColWidth="9.140625" defaultRowHeight="12.75"/>
  <cols>
    <col min="1" max="1" width="6.00390625" style="122" customWidth="1"/>
    <col min="2" max="2" width="16.7109375" style="122" hidden="1" customWidth="1"/>
    <col min="3" max="3" width="7.00390625" style="122" customWidth="1"/>
    <col min="4" max="4" width="13.57421875" style="123" customWidth="1"/>
    <col min="5" max="5" width="33.28125" style="122" customWidth="1"/>
    <col min="6" max="6" width="18.421875" style="3" customWidth="1"/>
    <col min="7" max="9" width="7.7109375" style="3" customWidth="1"/>
    <col min="10" max="10" width="8.421875" style="3" customWidth="1"/>
    <col min="11" max="12" width="7.7109375" style="3" customWidth="1"/>
    <col min="13" max="13" width="7.421875" style="3" customWidth="1"/>
    <col min="14" max="14" width="9.140625" style="124" customWidth="1"/>
    <col min="15" max="15" width="7.7109375" style="122" customWidth="1"/>
    <col min="16" max="16" width="9.140625" style="3" customWidth="1"/>
    <col min="17" max="16384" width="9.140625" style="3" customWidth="1"/>
  </cols>
  <sheetData>
    <row r="1" spans="1:15" ht="48.75" customHeight="1">
      <c r="A1" s="671" t="str">
        <f>'60M.Seçme'!$A$1</f>
        <v>Türkiye Atletizm Federasyonu
İstanbul Atletizm İl Temsilciliği</v>
      </c>
      <c r="B1" s="671"/>
      <c r="C1" s="671"/>
      <c r="D1" s="671"/>
      <c r="E1" s="671"/>
      <c r="F1" s="671"/>
      <c r="G1" s="671"/>
      <c r="H1" s="671"/>
      <c r="I1" s="671"/>
      <c r="J1" s="671"/>
      <c r="K1" s="671"/>
      <c r="L1" s="671"/>
      <c r="M1" s="671"/>
      <c r="N1" s="671"/>
      <c r="O1" s="671"/>
    </row>
    <row r="2" spans="1:15" ht="25.5" customHeight="1">
      <c r="A2" s="672" t="str">
        <f>'60M.Seçme'!$A$2</f>
        <v>Türkiye Yıldızlar Salon Şampiyonası</v>
      </c>
      <c r="B2" s="672"/>
      <c r="C2" s="672"/>
      <c r="D2" s="672"/>
      <c r="E2" s="672"/>
      <c r="F2" s="672"/>
      <c r="G2" s="672"/>
      <c r="H2" s="672"/>
      <c r="I2" s="672"/>
      <c r="J2" s="672"/>
      <c r="K2" s="672"/>
      <c r="L2" s="672"/>
      <c r="M2" s="672"/>
      <c r="N2" s="672"/>
      <c r="O2" s="672"/>
    </row>
    <row r="3" spans="1:15" s="4" customFormat="1" ht="27" customHeight="1">
      <c r="A3" s="674" t="s">
        <v>341</v>
      </c>
      <c r="B3" s="674"/>
      <c r="C3" s="674"/>
      <c r="D3" s="673" t="s">
        <v>1350</v>
      </c>
      <c r="E3" s="673"/>
      <c r="F3" s="421" t="s">
        <v>335</v>
      </c>
      <c r="G3" s="664" t="str">
        <f>'YARIŞMA PROGRAMI'!D21</f>
        <v>5.15m</v>
      </c>
      <c r="H3" s="664"/>
      <c r="I3" s="675" t="s">
        <v>340</v>
      </c>
      <c r="J3" s="675"/>
      <c r="K3" s="664" t="str">
        <f>'YARIŞMA PROGRAMI'!E21</f>
        <v>Pınar Aday  5.87</v>
      </c>
      <c r="L3" s="664"/>
      <c r="M3" s="664"/>
      <c r="N3" s="664"/>
      <c r="O3" s="664"/>
    </row>
    <row r="4" spans="1:15" s="4" customFormat="1" ht="17.25" customHeight="1">
      <c r="A4" s="669" t="s">
        <v>342</v>
      </c>
      <c r="B4" s="669"/>
      <c r="C4" s="669"/>
      <c r="D4" s="665" t="str">
        <f>'YARIŞMA BİLGİLERİ'!F21</f>
        <v>Yıldız Kızlar</v>
      </c>
      <c r="E4" s="665"/>
      <c r="F4" s="128"/>
      <c r="G4" s="127"/>
      <c r="H4" s="127"/>
      <c r="I4" s="669" t="s">
        <v>339</v>
      </c>
      <c r="J4" s="669"/>
      <c r="K4" s="663" t="str">
        <f>'YARIŞMA PROGRAMI'!B21</f>
        <v>20 Ocak 2013 - 15.25</v>
      </c>
      <c r="L4" s="663"/>
      <c r="M4" s="663"/>
      <c r="N4" s="663"/>
      <c r="O4" s="663"/>
    </row>
    <row r="5" spans="1:15" ht="15" customHeight="1">
      <c r="A5" s="5"/>
      <c r="B5" s="5"/>
      <c r="C5" s="5"/>
      <c r="D5" s="9"/>
      <c r="E5" s="6"/>
      <c r="F5" s="7"/>
      <c r="G5" s="8"/>
      <c r="H5" s="8"/>
      <c r="I5" s="8"/>
      <c r="J5" s="8"/>
      <c r="K5" s="8"/>
      <c r="L5" s="8"/>
      <c r="M5" s="694">
        <v>41294.76283078704</v>
      </c>
      <c r="N5" s="694"/>
      <c r="O5" s="694"/>
    </row>
    <row r="6" spans="1:15" ht="15.75">
      <c r="A6" s="679" t="s">
        <v>6</v>
      </c>
      <c r="B6" s="679"/>
      <c r="C6" s="668" t="s">
        <v>261</v>
      </c>
      <c r="D6" s="668" t="s">
        <v>344</v>
      </c>
      <c r="E6" s="679" t="s">
        <v>7</v>
      </c>
      <c r="F6" s="679" t="s">
        <v>58</v>
      </c>
      <c r="G6" s="680" t="s">
        <v>45</v>
      </c>
      <c r="H6" s="680"/>
      <c r="I6" s="680"/>
      <c r="J6" s="680"/>
      <c r="K6" s="680"/>
      <c r="L6" s="680"/>
      <c r="M6" s="680"/>
      <c r="N6" s="670" t="s">
        <v>8</v>
      </c>
      <c r="O6" s="670"/>
    </row>
    <row r="7" spans="1:15" ht="31.5">
      <c r="A7" s="679"/>
      <c r="B7" s="679"/>
      <c r="C7" s="668"/>
      <c r="D7" s="668"/>
      <c r="E7" s="679"/>
      <c r="F7" s="679"/>
      <c r="G7" s="420">
        <v>1</v>
      </c>
      <c r="H7" s="420">
        <v>2</v>
      </c>
      <c r="I7" s="420">
        <v>3</v>
      </c>
      <c r="J7" s="420" t="s">
        <v>338</v>
      </c>
      <c r="K7" s="420">
        <v>4</v>
      </c>
      <c r="L7" s="420">
        <v>5</v>
      </c>
      <c r="M7" s="420">
        <v>6</v>
      </c>
      <c r="N7" s="670"/>
      <c r="O7" s="670"/>
    </row>
    <row r="8" spans="1:15" s="115" customFormat="1" ht="24" customHeight="1">
      <c r="A8" s="130">
        <v>1</v>
      </c>
      <c r="B8" s="131"/>
      <c r="C8" s="132">
        <v>192</v>
      </c>
      <c r="D8" s="133">
        <v>35164</v>
      </c>
      <c r="E8" s="257" t="s">
        <v>1020</v>
      </c>
      <c r="F8" s="257" t="s">
        <v>1004</v>
      </c>
      <c r="G8" s="431">
        <v>558</v>
      </c>
      <c r="H8" s="431">
        <v>566</v>
      </c>
      <c r="I8" s="431">
        <v>562</v>
      </c>
      <c r="J8" s="432">
        <v>566</v>
      </c>
      <c r="K8" s="431">
        <v>555</v>
      </c>
      <c r="L8" s="431">
        <v>556</v>
      </c>
      <c r="M8" s="431">
        <v>569</v>
      </c>
      <c r="N8" s="432">
        <v>569</v>
      </c>
      <c r="O8" s="132"/>
    </row>
    <row r="9" spans="1:15" s="115" customFormat="1" ht="24" customHeight="1">
      <c r="A9" s="130">
        <v>2</v>
      </c>
      <c r="B9" s="131"/>
      <c r="C9" s="132">
        <v>125</v>
      </c>
      <c r="D9" s="133">
        <v>35813</v>
      </c>
      <c r="E9" s="257" t="s">
        <v>946</v>
      </c>
      <c r="F9" s="257" t="s">
        <v>947</v>
      </c>
      <c r="G9" s="431">
        <v>520</v>
      </c>
      <c r="H9" s="431">
        <v>497</v>
      </c>
      <c r="I9" s="431">
        <v>521</v>
      </c>
      <c r="J9" s="432">
        <v>521</v>
      </c>
      <c r="K9" s="431">
        <v>504</v>
      </c>
      <c r="L9" s="431" t="s">
        <v>1346</v>
      </c>
      <c r="M9" s="431">
        <v>493</v>
      </c>
      <c r="N9" s="432">
        <v>521</v>
      </c>
      <c r="O9" s="132"/>
    </row>
    <row r="10" spans="1:15" s="115" customFormat="1" ht="24" customHeight="1">
      <c r="A10" s="130">
        <v>3</v>
      </c>
      <c r="B10" s="131"/>
      <c r="C10" s="132">
        <v>43</v>
      </c>
      <c r="D10" s="133">
        <v>35324</v>
      </c>
      <c r="E10" s="257" t="s">
        <v>854</v>
      </c>
      <c r="F10" s="257" t="s">
        <v>846</v>
      </c>
      <c r="G10" s="431">
        <v>518</v>
      </c>
      <c r="H10" s="431" t="s">
        <v>1346</v>
      </c>
      <c r="I10" s="431" t="s">
        <v>1346</v>
      </c>
      <c r="J10" s="432">
        <v>518</v>
      </c>
      <c r="K10" s="431">
        <v>498</v>
      </c>
      <c r="L10" s="431">
        <v>475</v>
      </c>
      <c r="M10" s="431" t="s">
        <v>1346</v>
      </c>
      <c r="N10" s="432">
        <v>518</v>
      </c>
      <c r="O10" s="132"/>
    </row>
    <row r="11" spans="1:15" s="115" customFormat="1" ht="24" customHeight="1">
      <c r="A11" s="130">
        <v>4</v>
      </c>
      <c r="B11" s="131"/>
      <c r="C11" s="132">
        <v>117</v>
      </c>
      <c r="D11" s="133">
        <v>35126</v>
      </c>
      <c r="E11" s="257" t="s">
        <v>938</v>
      </c>
      <c r="F11" s="257" t="s">
        <v>273</v>
      </c>
      <c r="G11" s="431">
        <v>515</v>
      </c>
      <c r="H11" s="431">
        <v>317</v>
      </c>
      <c r="I11" s="431" t="s">
        <v>1346</v>
      </c>
      <c r="J11" s="432">
        <v>515</v>
      </c>
      <c r="K11" s="431" t="s">
        <v>1346</v>
      </c>
      <c r="L11" s="431" t="s">
        <v>1346</v>
      </c>
      <c r="M11" s="431" t="s">
        <v>1346</v>
      </c>
      <c r="N11" s="432">
        <v>515</v>
      </c>
      <c r="O11" s="132"/>
    </row>
    <row r="12" spans="1:16" s="115" customFormat="1" ht="24" customHeight="1">
      <c r="A12" s="130">
        <v>5</v>
      </c>
      <c r="B12" s="131"/>
      <c r="C12" s="132">
        <v>99</v>
      </c>
      <c r="D12" s="133">
        <v>35102</v>
      </c>
      <c r="E12" s="257" t="s">
        <v>920</v>
      </c>
      <c r="F12" s="257" t="s">
        <v>273</v>
      </c>
      <c r="G12" s="431">
        <v>489</v>
      </c>
      <c r="H12" s="431" t="s">
        <v>1346</v>
      </c>
      <c r="I12" s="431">
        <v>495</v>
      </c>
      <c r="J12" s="432">
        <v>495</v>
      </c>
      <c r="K12" s="431">
        <v>437</v>
      </c>
      <c r="L12" s="431">
        <v>510</v>
      </c>
      <c r="M12" s="431">
        <v>473</v>
      </c>
      <c r="N12" s="432">
        <v>510</v>
      </c>
      <c r="O12" s="132"/>
      <c r="P12" s="116"/>
    </row>
    <row r="13" spans="1:15" s="115" customFormat="1" ht="24" customHeight="1">
      <c r="A13" s="130">
        <v>6</v>
      </c>
      <c r="B13" s="131"/>
      <c r="C13" s="132">
        <v>194</v>
      </c>
      <c r="D13" s="133">
        <v>35492</v>
      </c>
      <c r="E13" s="257" t="s">
        <v>1022</v>
      </c>
      <c r="F13" s="257" t="s">
        <v>1023</v>
      </c>
      <c r="G13" s="431">
        <v>483</v>
      </c>
      <c r="H13" s="431" t="s">
        <v>1346</v>
      </c>
      <c r="I13" s="431">
        <v>483</v>
      </c>
      <c r="J13" s="432">
        <v>483</v>
      </c>
      <c r="K13" s="431">
        <v>476</v>
      </c>
      <c r="L13" s="431">
        <v>483</v>
      </c>
      <c r="M13" s="431">
        <v>495</v>
      </c>
      <c r="N13" s="432">
        <v>495</v>
      </c>
      <c r="O13" s="132"/>
    </row>
    <row r="14" spans="1:15" s="115" customFormat="1" ht="24" customHeight="1">
      <c r="A14" s="130">
        <v>7</v>
      </c>
      <c r="B14" s="131"/>
      <c r="C14" s="132">
        <v>212</v>
      </c>
      <c r="D14" s="133">
        <v>35621</v>
      </c>
      <c r="E14" s="257" t="s">
        <v>1044</v>
      </c>
      <c r="F14" s="257" t="s">
        <v>1043</v>
      </c>
      <c r="G14" s="431">
        <v>477</v>
      </c>
      <c r="H14" s="431" t="s">
        <v>1346</v>
      </c>
      <c r="I14" s="431">
        <v>492</v>
      </c>
      <c r="J14" s="432">
        <v>492</v>
      </c>
      <c r="K14" s="431">
        <v>459</v>
      </c>
      <c r="L14" s="431">
        <v>483</v>
      </c>
      <c r="M14" s="431" t="s">
        <v>1346</v>
      </c>
      <c r="N14" s="432">
        <v>492</v>
      </c>
      <c r="O14" s="132"/>
    </row>
    <row r="15" spans="1:15" s="115" customFormat="1" ht="24" customHeight="1">
      <c r="A15" s="130">
        <v>8</v>
      </c>
      <c r="B15" s="131"/>
      <c r="C15" s="132">
        <v>191</v>
      </c>
      <c r="D15" s="133">
        <v>35559</v>
      </c>
      <c r="E15" s="257" t="s">
        <v>1019</v>
      </c>
      <c r="F15" s="257" t="s">
        <v>1004</v>
      </c>
      <c r="G15" s="431">
        <v>483</v>
      </c>
      <c r="H15" s="431" t="s">
        <v>1346</v>
      </c>
      <c r="I15" s="431">
        <v>487</v>
      </c>
      <c r="J15" s="432">
        <v>487</v>
      </c>
      <c r="K15" s="431">
        <v>475</v>
      </c>
      <c r="L15" s="431">
        <v>478</v>
      </c>
      <c r="M15" s="431">
        <v>464</v>
      </c>
      <c r="N15" s="432">
        <v>487</v>
      </c>
      <c r="O15" s="132"/>
    </row>
    <row r="16" spans="1:15" s="115" customFormat="1" ht="24" customHeight="1">
      <c r="A16" s="130">
        <v>9</v>
      </c>
      <c r="B16" s="131"/>
      <c r="C16" s="132">
        <v>173</v>
      </c>
      <c r="D16" s="133">
        <v>35635</v>
      </c>
      <c r="E16" s="257" t="s">
        <v>999</v>
      </c>
      <c r="F16" s="257" t="s">
        <v>997</v>
      </c>
      <c r="G16" s="431">
        <v>481</v>
      </c>
      <c r="H16" s="431" t="s">
        <v>1346</v>
      </c>
      <c r="I16" s="431" t="s">
        <v>1346</v>
      </c>
      <c r="J16" s="432">
        <v>481</v>
      </c>
      <c r="K16" s="431" t="s">
        <v>1346</v>
      </c>
      <c r="L16" s="431">
        <v>477</v>
      </c>
      <c r="M16" s="431">
        <v>482</v>
      </c>
      <c r="N16" s="432">
        <v>482</v>
      </c>
      <c r="O16" s="132"/>
    </row>
    <row r="17" spans="1:15" s="115" customFormat="1" ht="24" customHeight="1">
      <c r="A17" s="130">
        <v>10</v>
      </c>
      <c r="B17" s="131"/>
      <c r="C17" s="132">
        <v>176</v>
      </c>
      <c r="D17" s="133">
        <v>35873</v>
      </c>
      <c r="E17" s="257" t="s">
        <v>1003</v>
      </c>
      <c r="F17" s="257" t="s">
        <v>1004</v>
      </c>
      <c r="G17" s="431">
        <v>434</v>
      </c>
      <c r="H17" s="431">
        <v>461</v>
      </c>
      <c r="I17" s="431">
        <v>479</v>
      </c>
      <c r="J17" s="432">
        <v>479</v>
      </c>
      <c r="K17" s="431">
        <v>461</v>
      </c>
      <c r="L17" s="431">
        <v>462</v>
      </c>
      <c r="M17" s="431">
        <v>477</v>
      </c>
      <c r="N17" s="432">
        <v>479</v>
      </c>
      <c r="O17" s="132"/>
    </row>
    <row r="18" spans="1:15" s="115" customFormat="1" ht="24" customHeight="1">
      <c r="A18" s="130">
        <v>11</v>
      </c>
      <c r="B18" s="131"/>
      <c r="C18" s="132">
        <v>39</v>
      </c>
      <c r="D18" s="133">
        <v>35118</v>
      </c>
      <c r="E18" s="257" t="s">
        <v>851</v>
      </c>
      <c r="F18" s="257" t="s">
        <v>846</v>
      </c>
      <c r="G18" s="431" t="s">
        <v>1346</v>
      </c>
      <c r="H18" s="431">
        <v>461</v>
      </c>
      <c r="I18" s="431">
        <v>442</v>
      </c>
      <c r="J18" s="432">
        <v>461</v>
      </c>
      <c r="K18" s="431">
        <v>467</v>
      </c>
      <c r="L18" s="431">
        <v>473</v>
      </c>
      <c r="M18" s="431" t="s">
        <v>1346</v>
      </c>
      <c r="N18" s="432">
        <v>473</v>
      </c>
      <c r="O18" s="132"/>
    </row>
    <row r="19" spans="1:16" s="115" customFormat="1" ht="24" customHeight="1">
      <c r="A19" s="130">
        <v>12</v>
      </c>
      <c r="B19" s="131"/>
      <c r="C19" s="132">
        <v>79</v>
      </c>
      <c r="D19" s="133">
        <v>36385</v>
      </c>
      <c r="E19" s="257" t="s">
        <v>898</v>
      </c>
      <c r="F19" s="257" t="s">
        <v>899</v>
      </c>
      <c r="G19" s="431">
        <v>467</v>
      </c>
      <c r="H19" s="431">
        <v>450</v>
      </c>
      <c r="I19" s="431" t="s">
        <v>1346</v>
      </c>
      <c r="J19" s="432">
        <v>467</v>
      </c>
      <c r="K19" s="431">
        <v>451</v>
      </c>
      <c r="L19" s="431">
        <v>427</v>
      </c>
      <c r="M19" s="431">
        <v>426</v>
      </c>
      <c r="N19" s="432">
        <v>467</v>
      </c>
      <c r="O19" s="132"/>
      <c r="P19" s="116"/>
    </row>
    <row r="20" spans="1:15" s="115" customFormat="1" ht="24" customHeight="1">
      <c r="A20" s="130">
        <v>13</v>
      </c>
      <c r="B20" s="131"/>
      <c r="C20" s="132">
        <v>163</v>
      </c>
      <c r="D20" s="133">
        <v>35565</v>
      </c>
      <c r="E20" s="257" t="s">
        <v>987</v>
      </c>
      <c r="F20" s="257" t="s">
        <v>988</v>
      </c>
      <c r="G20" s="431">
        <v>449</v>
      </c>
      <c r="H20" s="431">
        <v>450</v>
      </c>
      <c r="I20" s="431">
        <v>424</v>
      </c>
      <c r="J20" s="432">
        <v>450</v>
      </c>
      <c r="K20" s="431">
        <v>456</v>
      </c>
      <c r="L20" s="431">
        <v>412</v>
      </c>
      <c r="M20" s="431">
        <v>461</v>
      </c>
      <c r="N20" s="432">
        <v>461</v>
      </c>
      <c r="O20" s="132"/>
    </row>
    <row r="21" spans="1:15" s="115" customFormat="1" ht="24" customHeight="1">
      <c r="A21" s="130">
        <v>14</v>
      </c>
      <c r="B21" s="131"/>
      <c r="C21" s="132">
        <v>92</v>
      </c>
      <c r="D21" s="133">
        <v>35074</v>
      </c>
      <c r="E21" s="257" t="s">
        <v>913</v>
      </c>
      <c r="F21" s="257" t="s">
        <v>273</v>
      </c>
      <c r="G21" s="431">
        <v>445</v>
      </c>
      <c r="H21" s="431">
        <v>443</v>
      </c>
      <c r="I21" s="431">
        <v>437</v>
      </c>
      <c r="J21" s="432">
        <v>445</v>
      </c>
      <c r="K21" s="431">
        <v>449</v>
      </c>
      <c r="L21" s="431">
        <v>434</v>
      </c>
      <c r="M21" s="431">
        <v>450</v>
      </c>
      <c r="N21" s="432">
        <v>450</v>
      </c>
      <c r="O21" s="132"/>
    </row>
    <row r="22" spans="1:15" s="115" customFormat="1" ht="24" customHeight="1">
      <c r="A22" s="130">
        <v>15</v>
      </c>
      <c r="B22" s="131"/>
      <c r="C22" s="132">
        <v>144</v>
      </c>
      <c r="D22" s="133">
        <v>35779</v>
      </c>
      <c r="E22" s="257" t="s">
        <v>965</v>
      </c>
      <c r="F22" s="257" t="s">
        <v>947</v>
      </c>
      <c r="G22" s="431" t="s">
        <v>1346</v>
      </c>
      <c r="H22" s="431" t="s">
        <v>1346</v>
      </c>
      <c r="I22" s="431">
        <v>450</v>
      </c>
      <c r="J22" s="432">
        <v>450</v>
      </c>
      <c r="K22" s="431">
        <v>433</v>
      </c>
      <c r="L22" s="431">
        <v>447</v>
      </c>
      <c r="M22" s="431">
        <v>440</v>
      </c>
      <c r="N22" s="432">
        <v>450</v>
      </c>
      <c r="O22" s="132"/>
    </row>
    <row r="23" spans="1:15" s="115" customFormat="1" ht="24" customHeight="1">
      <c r="A23" s="130">
        <v>16</v>
      </c>
      <c r="B23" s="131"/>
      <c r="C23" s="132">
        <v>138</v>
      </c>
      <c r="D23" s="133">
        <v>35101</v>
      </c>
      <c r="E23" s="257" t="s">
        <v>959</v>
      </c>
      <c r="F23" s="257" t="s">
        <v>947</v>
      </c>
      <c r="G23" s="431">
        <v>442</v>
      </c>
      <c r="H23" s="431">
        <v>411</v>
      </c>
      <c r="I23" s="431">
        <v>435</v>
      </c>
      <c r="J23" s="432">
        <v>442</v>
      </c>
      <c r="K23" s="431"/>
      <c r="L23" s="431"/>
      <c r="M23" s="431"/>
      <c r="N23" s="432">
        <v>442</v>
      </c>
      <c r="O23" s="132"/>
    </row>
    <row r="24" spans="1:15" s="115" customFormat="1" ht="24" customHeight="1">
      <c r="A24" s="130">
        <v>17</v>
      </c>
      <c r="B24" s="131"/>
      <c r="C24" s="132">
        <v>95</v>
      </c>
      <c r="D24" s="133">
        <v>35301</v>
      </c>
      <c r="E24" s="257" t="s">
        <v>916</v>
      </c>
      <c r="F24" s="257" t="s">
        <v>273</v>
      </c>
      <c r="G24" s="431" t="s">
        <v>1346</v>
      </c>
      <c r="H24" s="431">
        <v>441</v>
      </c>
      <c r="I24" s="431">
        <v>412</v>
      </c>
      <c r="J24" s="432">
        <v>441</v>
      </c>
      <c r="K24" s="431"/>
      <c r="L24" s="431"/>
      <c r="M24" s="431"/>
      <c r="N24" s="432">
        <v>441</v>
      </c>
      <c r="O24" s="132"/>
    </row>
    <row r="25" spans="1:15" s="115" customFormat="1" ht="24" customHeight="1">
      <c r="A25" s="130">
        <v>18</v>
      </c>
      <c r="B25" s="131"/>
      <c r="C25" s="132">
        <v>3</v>
      </c>
      <c r="D25" s="133">
        <v>35670</v>
      </c>
      <c r="E25" s="257" t="s">
        <v>808</v>
      </c>
      <c r="F25" s="257" t="s">
        <v>806</v>
      </c>
      <c r="G25" s="431">
        <v>436</v>
      </c>
      <c r="H25" s="431" t="s">
        <v>1346</v>
      </c>
      <c r="I25" s="431" t="s">
        <v>1346</v>
      </c>
      <c r="J25" s="432">
        <v>436</v>
      </c>
      <c r="K25" s="431" t="s">
        <v>1346</v>
      </c>
      <c r="L25" s="431" t="s">
        <v>1346</v>
      </c>
      <c r="M25" s="431" t="s">
        <v>1346</v>
      </c>
      <c r="N25" s="432">
        <v>436</v>
      </c>
      <c r="O25" s="132"/>
    </row>
    <row r="26" spans="1:16" s="115" customFormat="1" ht="24" customHeight="1">
      <c r="A26" s="130">
        <v>19</v>
      </c>
      <c r="B26" s="131"/>
      <c r="C26" s="132">
        <v>132</v>
      </c>
      <c r="D26" s="133">
        <v>35605</v>
      </c>
      <c r="E26" s="257" t="s">
        <v>954</v>
      </c>
      <c r="F26" s="257" t="s">
        <v>947</v>
      </c>
      <c r="G26" s="431">
        <v>395</v>
      </c>
      <c r="H26" s="431" t="s">
        <v>1346</v>
      </c>
      <c r="I26" s="431">
        <v>425</v>
      </c>
      <c r="J26" s="432">
        <v>425</v>
      </c>
      <c r="K26" s="431"/>
      <c r="L26" s="431"/>
      <c r="M26" s="431"/>
      <c r="N26" s="432">
        <v>425</v>
      </c>
      <c r="O26" s="132"/>
      <c r="P26" s="116"/>
    </row>
    <row r="27" spans="1:15" s="115" customFormat="1" ht="24" customHeight="1">
      <c r="A27" s="130">
        <v>20</v>
      </c>
      <c r="B27" s="131"/>
      <c r="C27" s="132">
        <v>18</v>
      </c>
      <c r="D27" s="133">
        <v>35126</v>
      </c>
      <c r="E27" s="257" t="s">
        <v>826</v>
      </c>
      <c r="F27" s="257" t="s">
        <v>825</v>
      </c>
      <c r="G27" s="431">
        <v>422</v>
      </c>
      <c r="H27" s="431">
        <v>416</v>
      </c>
      <c r="I27" s="431">
        <v>372</v>
      </c>
      <c r="J27" s="432">
        <v>422</v>
      </c>
      <c r="K27" s="431"/>
      <c r="L27" s="431"/>
      <c r="M27" s="431"/>
      <c r="N27" s="432">
        <v>422</v>
      </c>
      <c r="O27" s="132"/>
    </row>
    <row r="28" spans="1:15" s="115" customFormat="1" ht="24" customHeight="1">
      <c r="A28" s="130">
        <v>21</v>
      </c>
      <c r="B28" s="131"/>
      <c r="C28" s="132">
        <v>64</v>
      </c>
      <c r="D28" s="133">
        <v>35620</v>
      </c>
      <c r="E28" s="257" t="s">
        <v>878</v>
      </c>
      <c r="F28" s="257" t="s">
        <v>879</v>
      </c>
      <c r="G28" s="431">
        <v>412</v>
      </c>
      <c r="H28" s="431" t="s">
        <v>1346</v>
      </c>
      <c r="I28" s="431">
        <v>404</v>
      </c>
      <c r="J28" s="432">
        <v>412</v>
      </c>
      <c r="K28" s="431"/>
      <c r="L28" s="431"/>
      <c r="M28" s="431"/>
      <c r="N28" s="432">
        <v>412</v>
      </c>
      <c r="O28" s="132"/>
    </row>
    <row r="29" spans="1:15" s="115" customFormat="1" ht="24" customHeight="1">
      <c r="A29" s="130">
        <v>22</v>
      </c>
      <c r="B29" s="131"/>
      <c r="C29" s="132">
        <v>183</v>
      </c>
      <c r="D29" s="133">
        <v>36292</v>
      </c>
      <c r="E29" s="257" t="s">
        <v>1011</v>
      </c>
      <c r="F29" s="257" t="s">
        <v>1004</v>
      </c>
      <c r="G29" s="431">
        <v>404</v>
      </c>
      <c r="H29" s="431">
        <v>379</v>
      </c>
      <c r="I29" s="431">
        <v>399</v>
      </c>
      <c r="J29" s="432">
        <v>404</v>
      </c>
      <c r="K29" s="431"/>
      <c r="L29" s="431"/>
      <c r="M29" s="431"/>
      <c r="N29" s="432">
        <v>404</v>
      </c>
      <c r="O29" s="132"/>
    </row>
    <row r="30" spans="1:15" s="115" customFormat="1" ht="24" customHeight="1">
      <c r="A30" s="130">
        <v>23</v>
      </c>
      <c r="B30" s="131"/>
      <c r="C30" s="132">
        <v>199</v>
      </c>
      <c r="D30" s="133">
        <v>36324</v>
      </c>
      <c r="E30" s="257" t="s">
        <v>1029</v>
      </c>
      <c r="F30" s="257" t="s">
        <v>1026</v>
      </c>
      <c r="G30" s="431" t="s">
        <v>1346</v>
      </c>
      <c r="H30" s="431">
        <v>385</v>
      </c>
      <c r="I30" s="431">
        <v>390</v>
      </c>
      <c r="J30" s="432">
        <v>390</v>
      </c>
      <c r="K30" s="431"/>
      <c r="L30" s="431"/>
      <c r="M30" s="431"/>
      <c r="N30" s="432">
        <v>390</v>
      </c>
      <c r="O30" s="132"/>
    </row>
    <row r="31" spans="1:15" s="115" customFormat="1" ht="24" customHeight="1">
      <c r="A31" s="130">
        <v>24</v>
      </c>
      <c r="B31" s="131"/>
      <c r="C31" s="132">
        <v>204</v>
      </c>
      <c r="D31" s="133">
        <v>36796</v>
      </c>
      <c r="E31" s="257" t="s">
        <v>1034</v>
      </c>
      <c r="F31" s="257" t="s">
        <v>1026</v>
      </c>
      <c r="G31" s="431">
        <v>347</v>
      </c>
      <c r="H31" s="431">
        <v>344</v>
      </c>
      <c r="I31" s="431">
        <v>336</v>
      </c>
      <c r="J31" s="432">
        <v>347</v>
      </c>
      <c r="K31" s="431"/>
      <c r="L31" s="431"/>
      <c r="M31" s="431"/>
      <c r="N31" s="432">
        <v>347</v>
      </c>
      <c r="O31" s="132"/>
    </row>
    <row r="32" spans="1:15" s="115" customFormat="1" ht="24" customHeight="1">
      <c r="A32" s="130" t="s">
        <v>572</v>
      </c>
      <c r="B32" s="131"/>
      <c r="C32" s="132">
        <v>62</v>
      </c>
      <c r="D32" s="133">
        <v>36526</v>
      </c>
      <c r="E32" s="257" t="s">
        <v>875</v>
      </c>
      <c r="F32" s="257" t="s">
        <v>874</v>
      </c>
      <c r="G32" s="431" t="s">
        <v>1346</v>
      </c>
      <c r="H32" s="431" t="s">
        <v>1346</v>
      </c>
      <c r="I32" s="431" t="s">
        <v>1346</v>
      </c>
      <c r="J32" s="432"/>
      <c r="K32" s="431"/>
      <c r="L32" s="431"/>
      <c r="M32" s="431"/>
      <c r="N32" s="432" t="s">
        <v>1347</v>
      </c>
      <c r="O32" s="132"/>
    </row>
    <row r="33" spans="1:16" s="115" customFormat="1" ht="24" customHeight="1">
      <c r="A33" s="130" t="s">
        <v>572</v>
      </c>
      <c r="B33" s="131"/>
      <c r="C33" s="132">
        <v>156</v>
      </c>
      <c r="D33" s="133">
        <v>36113</v>
      </c>
      <c r="E33" s="257" t="s">
        <v>980</v>
      </c>
      <c r="F33" s="257" t="s">
        <v>978</v>
      </c>
      <c r="G33" s="431" t="s">
        <v>1346</v>
      </c>
      <c r="H33" s="431" t="s">
        <v>1346</v>
      </c>
      <c r="I33" s="431" t="s">
        <v>1346</v>
      </c>
      <c r="J33" s="432"/>
      <c r="K33" s="431"/>
      <c r="L33" s="431"/>
      <c r="M33" s="431"/>
      <c r="N33" s="432" t="s">
        <v>1347</v>
      </c>
      <c r="O33" s="132"/>
      <c r="P33" s="116"/>
    </row>
    <row r="34" spans="1:15" s="115" customFormat="1" ht="24" customHeight="1">
      <c r="A34" s="130" t="s">
        <v>572</v>
      </c>
      <c r="B34" s="131"/>
      <c r="C34" s="132">
        <v>55</v>
      </c>
      <c r="D34" s="133">
        <v>36032</v>
      </c>
      <c r="E34" s="257" t="s">
        <v>866</v>
      </c>
      <c r="F34" s="257" t="s">
        <v>846</v>
      </c>
      <c r="G34" s="431"/>
      <c r="H34" s="431"/>
      <c r="I34" s="431"/>
      <c r="J34" s="432"/>
      <c r="K34" s="431"/>
      <c r="L34" s="431"/>
      <c r="M34" s="431"/>
      <c r="N34" s="432" t="s">
        <v>1333</v>
      </c>
      <c r="O34" s="132"/>
    </row>
    <row r="35" spans="1:15" s="115" customFormat="1" ht="24" customHeight="1">
      <c r="A35" s="130" t="s">
        <v>572</v>
      </c>
      <c r="B35" s="131"/>
      <c r="C35" s="132">
        <v>203</v>
      </c>
      <c r="D35" s="133">
        <v>36811</v>
      </c>
      <c r="E35" s="257" t="s">
        <v>1033</v>
      </c>
      <c r="F35" s="257" t="s">
        <v>1026</v>
      </c>
      <c r="G35" s="431"/>
      <c r="H35" s="431"/>
      <c r="I35" s="431"/>
      <c r="J35" s="432"/>
      <c r="K35" s="431"/>
      <c r="L35" s="431"/>
      <c r="M35" s="431"/>
      <c r="N35" s="432" t="s">
        <v>1333</v>
      </c>
      <c r="O35" s="132"/>
    </row>
    <row r="36" spans="1:15" s="115" customFormat="1" ht="24" customHeight="1">
      <c r="A36" s="130" t="s">
        <v>572</v>
      </c>
      <c r="B36" s="131"/>
      <c r="C36" s="132">
        <v>205</v>
      </c>
      <c r="D36" s="133">
        <v>36916</v>
      </c>
      <c r="E36" s="257" t="s">
        <v>1035</v>
      </c>
      <c r="F36" s="257" t="s">
        <v>1026</v>
      </c>
      <c r="G36" s="431"/>
      <c r="H36" s="431"/>
      <c r="I36" s="431"/>
      <c r="J36" s="432"/>
      <c r="K36" s="431"/>
      <c r="L36" s="431"/>
      <c r="M36" s="431"/>
      <c r="N36" s="432" t="s">
        <v>1333</v>
      </c>
      <c r="O36" s="132"/>
    </row>
    <row r="37" spans="1:15" s="115" customFormat="1" ht="24" customHeight="1">
      <c r="A37" s="130" t="s">
        <v>572</v>
      </c>
      <c r="B37" s="131"/>
      <c r="C37" s="132">
        <v>189</v>
      </c>
      <c r="D37" s="133">
        <v>36572</v>
      </c>
      <c r="E37" s="257" t="s">
        <v>1017</v>
      </c>
      <c r="F37" s="257" t="s">
        <v>1004</v>
      </c>
      <c r="G37" s="431"/>
      <c r="H37" s="431"/>
      <c r="I37" s="431"/>
      <c r="J37" s="432"/>
      <c r="K37" s="431"/>
      <c r="L37" s="431"/>
      <c r="M37" s="431"/>
      <c r="N37" s="432" t="s">
        <v>1333</v>
      </c>
      <c r="O37" s="132"/>
    </row>
    <row r="38" spans="1:15" s="115" customFormat="1" ht="24" customHeight="1">
      <c r="A38" s="130" t="s">
        <v>572</v>
      </c>
      <c r="B38" s="131"/>
      <c r="C38" s="132">
        <v>190</v>
      </c>
      <c r="D38" s="133">
        <v>36768</v>
      </c>
      <c r="E38" s="257" t="s">
        <v>1018</v>
      </c>
      <c r="F38" s="257" t="s">
        <v>1004</v>
      </c>
      <c r="G38" s="431"/>
      <c r="H38" s="431"/>
      <c r="I38" s="431"/>
      <c r="J38" s="432"/>
      <c r="K38" s="431"/>
      <c r="L38" s="431"/>
      <c r="M38" s="431"/>
      <c r="N38" s="432" t="s">
        <v>1333</v>
      </c>
      <c r="O38" s="132"/>
    </row>
    <row r="39" spans="1:15" s="115" customFormat="1" ht="24" customHeight="1">
      <c r="A39" s="130" t="s">
        <v>572</v>
      </c>
      <c r="B39" s="131"/>
      <c r="C39" s="132">
        <v>153</v>
      </c>
      <c r="D39" s="133">
        <v>35756</v>
      </c>
      <c r="E39" s="257" t="s">
        <v>976</v>
      </c>
      <c r="F39" s="257" t="s">
        <v>971</v>
      </c>
      <c r="G39" s="431"/>
      <c r="H39" s="431"/>
      <c r="I39" s="431"/>
      <c r="J39" s="432"/>
      <c r="K39" s="431"/>
      <c r="L39" s="431"/>
      <c r="M39" s="431"/>
      <c r="N39" s="432" t="s">
        <v>1333</v>
      </c>
      <c r="O39" s="132"/>
    </row>
    <row r="40" spans="1:15" s="115" customFormat="1" ht="24" customHeight="1">
      <c r="A40" s="130" t="s">
        <v>572</v>
      </c>
      <c r="B40" s="131"/>
      <c r="C40" s="132">
        <v>200</v>
      </c>
      <c r="D40" s="133">
        <v>35626</v>
      </c>
      <c r="E40" s="257" t="s">
        <v>1030</v>
      </c>
      <c r="F40" s="257" t="s">
        <v>1026</v>
      </c>
      <c r="G40" s="431"/>
      <c r="H40" s="431"/>
      <c r="I40" s="431"/>
      <c r="J40" s="432"/>
      <c r="K40" s="431"/>
      <c r="L40" s="431"/>
      <c r="M40" s="431"/>
      <c r="N40" s="432" t="s">
        <v>1333</v>
      </c>
      <c r="O40" s="132"/>
    </row>
    <row r="41" spans="1:15" s="115" customFormat="1" ht="24" customHeight="1">
      <c r="A41" s="130" t="s">
        <v>572</v>
      </c>
      <c r="B41" s="131"/>
      <c r="C41" s="132">
        <v>128</v>
      </c>
      <c r="D41" s="133">
        <v>35085</v>
      </c>
      <c r="E41" s="257" t="s">
        <v>950</v>
      </c>
      <c r="F41" s="257" t="s">
        <v>947</v>
      </c>
      <c r="G41" s="431"/>
      <c r="H41" s="431"/>
      <c r="I41" s="431"/>
      <c r="J41" s="432"/>
      <c r="K41" s="431"/>
      <c r="L41" s="431"/>
      <c r="M41" s="431"/>
      <c r="N41" s="432" t="s">
        <v>1333</v>
      </c>
      <c r="O41" s="132"/>
    </row>
    <row r="42" spans="1:16" s="115" customFormat="1" ht="24" customHeight="1">
      <c r="A42" s="130" t="s">
        <v>572</v>
      </c>
      <c r="B42" s="131"/>
      <c r="C42" s="132">
        <v>12</v>
      </c>
      <c r="D42" s="133">
        <v>35374</v>
      </c>
      <c r="E42" s="257" t="s">
        <v>819</v>
      </c>
      <c r="F42" s="257" t="s">
        <v>818</v>
      </c>
      <c r="G42" s="431"/>
      <c r="H42" s="431"/>
      <c r="I42" s="431"/>
      <c r="J42" s="432"/>
      <c r="K42" s="431"/>
      <c r="L42" s="431"/>
      <c r="M42" s="431"/>
      <c r="N42" s="432" t="s">
        <v>1333</v>
      </c>
      <c r="O42" s="132"/>
      <c r="P42" s="116"/>
    </row>
    <row r="43" spans="1:15" s="115" customFormat="1" ht="24" customHeight="1">
      <c r="A43" s="130" t="s">
        <v>572</v>
      </c>
      <c r="B43" s="131"/>
      <c r="C43" s="132">
        <v>38</v>
      </c>
      <c r="D43" s="133">
        <v>35431</v>
      </c>
      <c r="E43" s="257" t="s">
        <v>850</v>
      </c>
      <c r="F43" s="257" t="s">
        <v>846</v>
      </c>
      <c r="G43" s="431"/>
      <c r="H43" s="431"/>
      <c r="I43" s="431"/>
      <c r="J43" s="432"/>
      <c r="K43" s="431"/>
      <c r="L43" s="431"/>
      <c r="M43" s="431"/>
      <c r="N43" s="432" t="s">
        <v>1333</v>
      </c>
      <c r="O43" s="132"/>
    </row>
    <row r="44" spans="1:15" s="115" customFormat="1" ht="24" customHeight="1">
      <c r="A44" s="130"/>
      <c r="B44" s="131"/>
      <c r="C44" s="132"/>
      <c r="D44" s="133"/>
      <c r="E44" s="257"/>
      <c r="F44" s="257"/>
      <c r="G44" s="431"/>
      <c r="H44" s="431"/>
      <c r="I44" s="431"/>
      <c r="J44" s="432"/>
      <c r="K44" s="431"/>
      <c r="L44" s="431"/>
      <c r="M44" s="431"/>
      <c r="N44" s="432"/>
      <c r="O44" s="135"/>
    </row>
    <row r="45" spans="1:15" s="115" customFormat="1" ht="24" customHeight="1">
      <c r="A45" s="130"/>
      <c r="B45" s="131"/>
      <c r="C45" s="132"/>
      <c r="D45" s="133"/>
      <c r="E45" s="257"/>
      <c r="F45" s="257"/>
      <c r="G45" s="431"/>
      <c r="H45" s="431"/>
      <c r="I45" s="431"/>
      <c r="J45" s="432"/>
      <c r="K45" s="431"/>
      <c r="L45" s="431"/>
      <c r="M45" s="431"/>
      <c r="N45" s="432"/>
      <c r="O45" s="135"/>
    </row>
    <row r="46" spans="1:15" s="115" customFormat="1" ht="24" customHeight="1">
      <c r="A46" s="130"/>
      <c r="B46" s="131"/>
      <c r="C46" s="132"/>
      <c r="D46" s="133"/>
      <c r="E46" s="257"/>
      <c r="F46" s="257"/>
      <c r="G46" s="431"/>
      <c r="H46" s="431"/>
      <c r="I46" s="431"/>
      <c r="J46" s="432"/>
      <c r="K46" s="431"/>
      <c r="L46" s="431"/>
      <c r="M46" s="431"/>
      <c r="N46" s="432"/>
      <c r="O46" s="135"/>
    </row>
    <row r="47" spans="1:15" s="115" customFormat="1" ht="24" customHeight="1">
      <c r="A47" s="130"/>
      <c r="B47" s="131"/>
      <c r="C47" s="132"/>
      <c r="D47" s="133"/>
      <c r="E47" s="257"/>
      <c r="F47" s="257"/>
      <c r="G47" s="431"/>
      <c r="H47" s="431"/>
      <c r="I47" s="431"/>
      <c r="J47" s="432"/>
      <c r="K47" s="431"/>
      <c r="L47" s="431"/>
      <c r="M47" s="431"/>
      <c r="N47" s="432"/>
      <c r="O47" s="135"/>
    </row>
    <row r="48" spans="1:15" s="119" customFormat="1" ht="9" customHeight="1">
      <c r="A48" s="117"/>
      <c r="B48" s="117"/>
      <c r="C48" s="117"/>
      <c r="D48" s="118"/>
      <c r="E48" s="117"/>
      <c r="N48" s="120"/>
      <c r="O48" s="117"/>
    </row>
    <row r="49" spans="1:15" s="119" customFormat="1" ht="25.5" customHeight="1">
      <c r="A49" s="666" t="s">
        <v>4</v>
      </c>
      <c r="B49" s="666"/>
      <c r="C49" s="666"/>
      <c r="D49" s="666"/>
      <c r="E49" s="121" t="s">
        <v>0</v>
      </c>
      <c r="F49" s="121" t="s">
        <v>1</v>
      </c>
      <c r="G49" s="667" t="s">
        <v>2</v>
      </c>
      <c r="H49" s="667"/>
      <c r="I49" s="667"/>
      <c r="J49" s="667"/>
      <c r="K49" s="667"/>
      <c r="L49" s="667"/>
      <c r="M49" s="121"/>
      <c r="N49" s="667" t="s">
        <v>3</v>
      </c>
      <c r="O49" s="667"/>
    </row>
  </sheetData>
  <sheetProtection/>
  <mergeCells count="24">
    <mergeCell ref="F6:F7"/>
    <mergeCell ref="G6:M6"/>
    <mergeCell ref="N6:N7"/>
    <mergeCell ref="O6:O7"/>
    <mergeCell ref="A49:D49"/>
    <mergeCell ref="G49:L49"/>
    <mergeCell ref="N49:O49"/>
    <mergeCell ref="A4:C4"/>
    <mergeCell ref="D4:E4"/>
    <mergeCell ref="I4:J4"/>
    <mergeCell ref="K4:O4"/>
    <mergeCell ref="M5:O5"/>
    <mergeCell ref="A6:A7"/>
    <mergeCell ref="B6:B7"/>
    <mergeCell ref="C6:C7"/>
    <mergeCell ref="D6:D7"/>
    <mergeCell ref="E6:E7"/>
    <mergeCell ref="A1:O1"/>
    <mergeCell ref="A2:O2"/>
    <mergeCell ref="A3:C3"/>
    <mergeCell ref="D3:E3"/>
    <mergeCell ref="G3:H3"/>
    <mergeCell ref="I3:J3"/>
    <mergeCell ref="K3:O3"/>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6" r:id="rId2"/>
  <drawing r:id="rId1"/>
</worksheet>
</file>

<file path=xl/worksheets/sheet23.xml><?xml version="1.0" encoding="utf-8"?>
<worksheet xmlns="http://schemas.openxmlformats.org/spreadsheetml/2006/main" xmlns:r="http://schemas.openxmlformats.org/officeDocument/2006/relationships">
  <sheetPr>
    <tabColor rgb="FF00B050"/>
  </sheetPr>
  <dimension ref="A1:BQ38"/>
  <sheetViews>
    <sheetView view="pageBreakPreview" zoomScale="48" zoomScaleNormal="50" zoomScaleSheetLayoutView="48" workbookViewId="0" topLeftCell="A1">
      <selection activeCell="E10" sqref="E10"/>
    </sheetView>
  </sheetViews>
  <sheetFormatPr defaultColWidth="9.140625" defaultRowHeight="12.75"/>
  <cols>
    <col min="1" max="1" width="6.00390625" style="35" customWidth="1"/>
    <col min="2" max="2" width="20.00390625" style="35" hidden="1" customWidth="1"/>
    <col min="3" max="3" width="9.57421875" style="35" customWidth="1"/>
    <col min="4" max="4" width="17.28125" style="80" customWidth="1"/>
    <col min="5" max="5" width="25.57421875" style="35" customWidth="1"/>
    <col min="6" max="6" width="17.8515625" style="35" customWidth="1"/>
    <col min="7" max="7" width="5.57421875" style="76" bestFit="1" customWidth="1"/>
    <col min="8" max="66" width="4.7109375" style="76" customWidth="1"/>
    <col min="67" max="67" width="10.8515625" style="81" customWidth="1"/>
    <col min="68" max="68" width="10.8515625" style="82" customWidth="1"/>
    <col min="69" max="69" width="12.28125" style="35" customWidth="1"/>
    <col min="70" max="16384" width="9.140625" style="76" customWidth="1"/>
  </cols>
  <sheetData>
    <row r="1" spans="1:69" s="10" customFormat="1" ht="48.75" customHeight="1">
      <c r="A1" s="688" t="str">
        <f>('YARIŞMA BİLGİLERİ'!A2)</f>
        <v>Türkiye Atletizm Federasyonu
İstanbul Atletizm İl Temsilciliği</v>
      </c>
      <c r="B1" s="688"/>
      <c r="C1" s="688"/>
      <c r="D1" s="688"/>
      <c r="E1" s="688"/>
      <c r="F1" s="688"/>
      <c r="G1" s="688"/>
      <c r="H1" s="688"/>
      <c r="I1" s="688"/>
      <c r="J1" s="688"/>
      <c r="K1" s="688"/>
      <c r="L1" s="688"/>
      <c r="M1" s="688"/>
      <c r="N1" s="688"/>
      <c r="O1" s="688"/>
      <c r="P1" s="688"/>
      <c r="Q1" s="688"/>
      <c r="R1" s="688"/>
      <c r="S1" s="688"/>
      <c r="T1" s="688"/>
      <c r="U1" s="688"/>
      <c r="V1" s="688"/>
      <c r="W1" s="688"/>
      <c r="X1" s="688"/>
      <c r="Y1" s="688"/>
      <c r="Z1" s="688"/>
      <c r="AA1" s="688"/>
      <c r="AB1" s="688"/>
      <c r="AC1" s="688"/>
      <c r="AD1" s="688"/>
      <c r="AE1" s="688"/>
      <c r="AF1" s="688"/>
      <c r="AG1" s="688"/>
      <c r="AH1" s="688"/>
      <c r="AI1" s="688"/>
      <c r="AJ1" s="688"/>
      <c r="AK1" s="688"/>
      <c r="AL1" s="688"/>
      <c r="AM1" s="688"/>
      <c r="AN1" s="688"/>
      <c r="AO1" s="688"/>
      <c r="AP1" s="688"/>
      <c r="AQ1" s="688"/>
      <c r="AR1" s="688"/>
      <c r="AS1" s="688"/>
      <c r="AT1" s="688"/>
      <c r="AU1" s="688"/>
      <c r="AV1" s="688"/>
      <c r="AW1" s="688"/>
      <c r="AX1" s="688"/>
      <c r="AY1" s="688"/>
      <c r="AZ1" s="688"/>
      <c r="BA1" s="688"/>
      <c r="BB1" s="688"/>
      <c r="BC1" s="688"/>
      <c r="BD1" s="688"/>
      <c r="BE1" s="688"/>
      <c r="BF1" s="688"/>
      <c r="BG1" s="688"/>
      <c r="BH1" s="688"/>
      <c r="BI1" s="688"/>
      <c r="BJ1" s="688"/>
      <c r="BK1" s="688"/>
      <c r="BL1" s="688"/>
      <c r="BM1" s="688"/>
      <c r="BN1" s="688"/>
      <c r="BO1" s="688"/>
      <c r="BP1" s="688"/>
      <c r="BQ1" s="688"/>
    </row>
    <row r="2" spans="1:69" s="10" customFormat="1" ht="36.75" customHeight="1">
      <c r="A2" s="689" t="str">
        <f>'YARIŞMA BİLGİLERİ'!F19</f>
        <v>Türkiye Yıldızlar Salon Şampiyonası</v>
      </c>
      <c r="B2" s="689"/>
      <c r="C2" s="689"/>
      <c r="D2" s="689"/>
      <c r="E2" s="689"/>
      <c r="F2" s="689"/>
      <c r="G2" s="689"/>
      <c r="H2" s="689"/>
      <c r="I2" s="689"/>
      <c r="J2" s="689"/>
      <c r="K2" s="689"/>
      <c r="L2" s="689"/>
      <c r="M2" s="689"/>
      <c r="N2" s="689"/>
      <c r="O2" s="689"/>
      <c r="P2" s="689"/>
      <c r="Q2" s="689"/>
      <c r="R2" s="689"/>
      <c r="S2" s="689"/>
      <c r="T2" s="689"/>
      <c r="U2" s="689"/>
      <c r="V2" s="689"/>
      <c r="W2" s="689"/>
      <c r="X2" s="689"/>
      <c r="Y2" s="689"/>
      <c r="Z2" s="689"/>
      <c r="AA2" s="689"/>
      <c r="AB2" s="689"/>
      <c r="AC2" s="689"/>
      <c r="AD2" s="689"/>
      <c r="AE2" s="689"/>
      <c r="AF2" s="689"/>
      <c r="AG2" s="689"/>
      <c r="AH2" s="689"/>
      <c r="AI2" s="689"/>
      <c r="AJ2" s="689"/>
      <c r="AK2" s="689"/>
      <c r="AL2" s="689"/>
      <c r="AM2" s="689"/>
      <c r="AN2" s="689"/>
      <c r="AO2" s="689"/>
      <c r="AP2" s="689"/>
      <c r="AQ2" s="689"/>
      <c r="AR2" s="689"/>
      <c r="AS2" s="689"/>
      <c r="AT2" s="689"/>
      <c r="AU2" s="689"/>
      <c r="AV2" s="689"/>
      <c r="AW2" s="689"/>
      <c r="AX2" s="689"/>
      <c r="AY2" s="689"/>
      <c r="AZ2" s="689"/>
      <c r="BA2" s="689"/>
      <c r="BB2" s="689"/>
      <c r="BC2" s="689"/>
      <c r="BD2" s="689"/>
      <c r="BE2" s="689"/>
      <c r="BF2" s="689"/>
      <c r="BG2" s="689"/>
      <c r="BH2" s="689"/>
      <c r="BI2" s="689"/>
      <c r="BJ2" s="689"/>
      <c r="BK2" s="689"/>
      <c r="BL2" s="689"/>
      <c r="BM2" s="689"/>
      <c r="BN2" s="689"/>
      <c r="BO2" s="689"/>
      <c r="BP2" s="689"/>
      <c r="BQ2" s="689"/>
    </row>
    <row r="3" spans="1:69" s="92" customFormat="1" ht="23.25" customHeight="1">
      <c r="A3" s="686" t="s">
        <v>341</v>
      </c>
      <c r="B3" s="686"/>
      <c r="C3" s="686"/>
      <c r="D3" s="686"/>
      <c r="E3" s="690" t="str">
        <f>'YARIŞMA PROGRAMI'!C23</f>
        <v>Yüksek  Atlama</v>
      </c>
      <c r="F3" s="690"/>
      <c r="G3" s="90"/>
      <c r="H3" s="90"/>
      <c r="I3" s="90"/>
      <c r="J3" s="90"/>
      <c r="K3" s="90"/>
      <c r="L3" s="90"/>
      <c r="M3" s="90"/>
      <c r="N3" s="90"/>
      <c r="O3" s="90"/>
      <c r="P3" s="90"/>
      <c r="Q3" s="90"/>
      <c r="R3" s="90"/>
      <c r="S3" s="90"/>
      <c r="T3" s="90"/>
      <c r="U3" s="691"/>
      <c r="V3" s="691"/>
      <c r="W3" s="691"/>
      <c r="X3" s="691"/>
      <c r="Y3" s="90"/>
      <c r="Z3" s="90"/>
      <c r="AA3" s="686" t="s">
        <v>335</v>
      </c>
      <c r="AB3" s="686"/>
      <c r="AC3" s="686"/>
      <c r="AD3" s="686"/>
      <c r="AE3" s="686"/>
      <c r="AF3" s="685" t="str">
        <f>'YARIŞMA PROGRAMI'!D23</f>
        <v>1.55m</v>
      </c>
      <c r="AG3" s="685"/>
      <c r="AH3" s="685"/>
      <c r="AI3" s="685"/>
      <c r="AJ3" s="685"/>
      <c r="AK3" s="90"/>
      <c r="AL3" s="90"/>
      <c r="AM3" s="90"/>
      <c r="AN3" s="90"/>
      <c r="AO3" s="90"/>
      <c r="AP3" s="90"/>
      <c r="AQ3" s="90"/>
      <c r="AR3" s="91"/>
      <c r="AS3" s="91"/>
      <c r="AT3" s="91"/>
      <c r="AU3" s="91"/>
      <c r="AV3" s="91"/>
      <c r="AW3" s="686" t="s">
        <v>337</v>
      </c>
      <c r="AX3" s="686"/>
      <c r="AY3" s="686"/>
      <c r="AZ3" s="686"/>
      <c r="BA3" s="686"/>
      <c r="BB3" s="686"/>
      <c r="BC3" s="685" t="str">
        <f>'YARIŞMA PROGRAMI'!E23</f>
        <v>Gülsüm Durak  1.81</v>
      </c>
      <c r="BD3" s="685"/>
      <c r="BE3" s="685"/>
      <c r="BF3" s="685"/>
      <c r="BG3" s="685"/>
      <c r="BH3" s="685"/>
      <c r="BI3" s="685"/>
      <c r="BJ3" s="685"/>
      <c r="BK3" s="685"/>
      <c r="BL3" s="685"/>
      <c r="BM3" s="685"/>
      <c r="BN3" s="685"/>
      <c r="BO3" s="685"/>
      <c r="BP3" s="685"/>
      <c r="BQ3" s="685"/>
    </row>
    <row r="4" spans="1:69" s="92" customFormat="1" ht="23.25" customHeight="1">
      <c r="A4" s="681" t="s">
        <v>343</v>
      </c>
      <c r="B4" s="681"/>
      <c r="C4" s="681"/>
      <c r="D4" s="681"/>
      <c r="E4" s="682" t="str">
        <f>'YARIŞMA BİLGİLERİ'!F21</f>
        <v>Yıldız Kızlar</v>
      </c>
      <c r="F4" s="682"/>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681" t="s">
        <v>336</v>
      </c>
      <c r="AX4" s="681"/>
      <c r="AY4" s="681"/>
      <c r="AZ4" s="681"/>
      <c r="BA4" s="681"/>
      <c r="BB4" s="681"/>
      <c r="BC4" s="684" t="str">
        <f>'YARIŞMA PROGRAMI'!B23</f>
        <v>20 Ocak 2013 - 17:00</v>
      </c>
      <c r="BD4" s="684"/>
      <c r="BE4" s="684"/>
      <c r="BF4" s="684"/>
      <c r="BG4" s="684"/>
      <c r="BH4" s="684"/>
      <c r="BI4" s="684"/>
      <c r="BJ4" s="684"/>
      <c r="BK4" s="684"/>
      <c r="BL4" s="684"/>
      <c r="BM4" s="684"/>
      <c r="BN4" s="684"/>
      <c r="BO4" s="684"/>
      <c r="BP4" s="684"/>
      <c r="BQ4" s="684"/>
    </row>
    <row r="5" spans="1:69" s="10" customFormat="1" ht="30" customHeight="1">
      <c r="A5" s="83"/>
      <c r="B5" s="83"/>
      <c r="C5" s="83"/>
      <c r="D5" s="84"/>
      <c r="E5" s="85"/>
      <c r="F5" s="86"/>
      <c r="G5" s="87"/>
      <c r="H5" s="87"/>
      <c r="I5" s="87"/>
      <c r="J5" s="87"/>
      <c r="K5" s="83"/>
      <c r="L5" s="83"/>
      <c r="M5" s="83"/>
      <c r="N5" s="83"/>
      <c r="O5" s="83"/>
      <c r="P5" s="83"/>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710">
        <v>41294.71798634259</v>
      </c>
      <c r="BP5" s="710"/>
      <c r="BQ5" s="710"/>
    </row>
    <row r="6" spans="1:69" ht="22.5" customHeight="1">
      <c r="A6" s="633" t="s">
        <v>6</v>
      </c>
      <c r="B6" s="687"/>
      <c r="C6" s="633" t="s">
        <v>261</v>
      </c>
      <c r="D6" s="633" t="s">
        <v>22</v>
      </c>
      <c r="E6" s="633" t="s">
        <v>7</v>
      </c>
      <c r="F6" s="633" t="s">
        <v>58</v>
      </c>
      <c r="G6" s="713" t="s">
        <v>23</v>
      </c>
      <c r="H6" s="713"/>
      <c r="I6" s="713"/>
      <c r="J6" s="713"/>
      <c r="K6" s="713"/>
      <c r="L6" s="713"/>
      <c r="M6" s="713"/>
      <c r="N6" s="713"/>
      <c r="O6" s="713"/>
      <c r="P6" s="713"/>
      <c r="Q6" s="713"/>
      <c r="R6" s="713"/>
      <c r="S6" s="713"/>
      <c r="T6" s="713"/>
      <c r="U6" s="713"/>
      <c r="V6" s="713"/>
      <c r="W6" s="713"/>
      <c r="X6" s="713"/>
      <c r="Y6" s="713"/>
      <c r="Z6" s="713"/>
      <c r="AA6" s="713"/>
      <c r="AB6" s="713"/>
      <c r="AC6" s="713"/>
      <c r="AD6" s="713"/>
      <c r="AE6" s="713"/>
      <c r="AF6" s="713"/>
      <c r="AG6" s="713"/>
      <c r="AH6" s="713"/>
      <c r="AI6" s="713"/>
      <c r="AJ6" s="713"/>
      <c r="AK6" s="713"/>
      <c r="AL6" s="713"/>
      <c r="AM6" s="713"/>
      <c r="AN6" s="713"/>
      <c r="AO6" s="713"/>
      <c r="AP6" s="713"/>
      <c r="AQ6" s="713"/>
      <c r="AR6" s="713"/>
      <c r="AS6" s="713"/>
      <c r="AT6" s="713"/>
      <c r="AU6" s="713"/>
      <c r="AV6" s="713"/>
      <c r="AW6" s="713"/>
      <c r="AX6" s="713"/>
      <c r="AY6" s="713"/>
      <c r="AZ6" s="713"/>
      <c r="BA6" s="713"/>
      <c r="BB6" s="713"/>
      <c r="BC6" s="713"/>
      <c r="BD6" s="713"/>
      <c r="BE6" s="713"/>
      <c r="BF6" s="713"/>
      <c r="BG6" s="713"/>
      <c r="BH6" s="713"/>
      <c r="BI6" s="713"/>
      <c r="BJ6" s="713"/>
      <c r="BK6" s="713"/>
      <c r="BL6" s="713"/>
      <c r="BM6" s="713"/>
      <c r="BN6" s="713"/>
      <c r="BO6" s="717" t="s">
        <v>8</v>
      </c>
      <c r="BP6" s="711"/>
      <c r="BQ6" s="712"/>
    </row>
    <row r="7" spans="1:69" ht="54.75" customHeight="1">
      <c r="A7" s="634"/>
      <c r="B7" s="687"/>
      <c r="C7" s="634"/>
      <c r="D7" s="634"/>
      <c r="E7" s="634"/>
      <c r="F7" s="634"/>
      <c r="G7" s="683">
        <v>140</v>
      </c>
      <c r="H7" s="683"/>
      <c r="I7" s="683"/>
      <c r="J7" s="683">
        <v>145</v>
      </c>
      <c r="K7" s="683"/>
      <c r="L7" s="683"/>
      <c r="M7" s="683">
        <v>150</v>
      </c>
      <c r="N7" s="683"/>
      <c r="O7" s="683"/>
      <c r="P7" s="683">
        <v>155</v>
      </c>
      <c r="Q7" s="683"/>
      <c r="R7" s="683"/>
      <c r="S7" s="683">
        <v>158</v>
      </c>
      <c r="T7" s="683"/>
      <c r="U7" s="683"/>
      <c r="V7" s="683">
        <v>161</v>
      </c>
      <c r="W7" s="683"/>
      <c r="X7" s="683"/>
      <c r="Y7" s="683">
        <v>164</v>
      </c>
      <c r="Z7" s="683"/>
      <c r="AA7" s="683"/>
      <c r="AB7" s="683">
        <v>168</v>
      </c>
      <c r="AC7" s="683"/>
      <c r="AD7" s="683"/>
      <c r="AE7" s="683">
        <v>173</v>
      </c>
      <c r="AF7" s="683"/>
      <c r="AG7" s="683"/>
      <c r="AH7" s="683">
        <v>176</v>
      </c>
      <c r="AI7" s="683"/>
      <c r="AJ7" s="683"/>
      <c r="AK7" s="683"/>
      <c r="AL7" s="683"/>
      <c r="AM7" s="683"/>
      <c r="AN7" s="683"/>
      <c r="AO7" s="683"/>
      <c r="AP7" s="683"/>
      <c r="AQ7" s="683"/>
      <c r="AR7" s="683"/>
      <c r="AS7" s="683"/>
      <c r="AT7" s="683"/>
      <c r="AU7" s="683"/>
      <c r="AV7" s="683"/>
      <c r="AW7" s="683"/>
      <c r="AX7" s="683"/>
      <c r="AY7" s="683"/>
      <c r="AZ7" s="683"/>
      <c r="BA7" s="683"/>
      <c r="BB7" s="683"/>
      <c r="BC7" s="683"/>
      <c r="BD7" s="683"/>
      <c r="BE7" s="683"/>
      <c r="BF7" s="683"/>
      <c r="BG7" s="683"/>
      <c r="BH7" s="683"/>
      <c r="BI7" s="683"/>
      <c r="BJ7" s="683"/>
      <c r="BK7" s="683"/>
      <c r="BL7" s="683"/>
      <c r="BM7" s="683"/>
      <c r="BN7" s="683"/>
      <c r="BO7" s="717"/>
      <c r="BP7" s="711"/>
      <c r="BQ7" s="712"/>
    </row>
    <row r="8" spans="1:69" s="20" customFormat="1" ht="47.25" customHeight="1">
      <c r="A8" s="101">
        <v>1</v>
      </c>
      <c r="B8" s="221" t="s">
        <v>504</v>
      </c>
      <c r="C8" s="89">
        <v>214</v>
      </c>
      <c r="D8" s="78">
        <v>35323</v>
      </c>
      <c r="E8" s="100" t="s">
        <v>1046</v>
      </c>
      <c r="F8" s="100" t="s">
        <v>1043</v>
      </c>
      <c r="G8" s="492"/>
      <c r="H8" s="492"/>
      <c r="I8" s="492"/>
      <c r="J8" s="493"/>
      <c r="K8" s="492"/>
      <c r="L8" s="492"/>
      <c r="M8" s="492"/>
      <c r="N8" s="493"/>
      <c r="O8" s="492"/>
      <c r="P8" s="492" t="s">
        <v>1349</v>
      </c>
      <c r="Q8" s="492"/>
      <c r="R8" s="492"/>
      <c r="S8" s="492" t="s">
        <v>1349</v>
      </c>
      <c r="T8" s="492"/>
      <c r="U8" s="492"/>
      <c r="V8" s="492" t="s">
        <v>1349</v>
      </c>
      <c r="W8" s="492"/>
      <c r="X8" s="492"/>
      <c r="Y8" s="492" t="s">
        <v>1346</v>
      </c>
      <c r="Z8" s="492" t="s">
        <v>1349</v>
      </c>
      <c r="AA8" s="492"/>
      <c r="AB8" s="492" t="s">
        <v>1346</v>
      </c>
      <c r="AC8" s="492" t="s">
        <v>1346</v>
      </c>
      <c r="AD8" s="492" t="s">
        <v>1346</v>
      </c>
      <c r="AE8" s="492"/>
      <c r="AF8" s="492"/>
      <c r="AG8" s="492"/>
      <c r="AH8" s="492"/>
      <c r="AI8" s="492"/>
      <c r="AJ8" s="492"/>
      <c r="AK8" s="492"/>
      <c r="AL8" s="492"/>
      <c r="AM8" s="492"/>
      <c r="AN8" s="492"/>
      <c r="AO8" s="492"/>
      <c r="AP8" s="492"/>
      <c r="AQ8" s="492"/>
      <c r="AR8" s="492"/>
      <c r="AS8" s="492"/>
      <c r="AT8" s="492"/>
      <c r="AU8" s="494"/>
      <c r="AV8" s="494"/>
      <c r="AW8" s="494"/>
      <c r="AX8" s="494"/>
      <c r="AY8" s="494"/>
      <c r="AZ8" s="494"/>
      <c r="BA8" s="494"/>
      <c r="BB8" s="494"/>
      <c r="BC8" s="494"/>
      <c r="BD8" s="494"/>
      <c r="BE8" s="494"/>
      <c r="BF8" s="494"/>
      <c r="BG8" s="494"/>
      <c r="BH8" s="494"/>
      <c r="BI8" s="494"/>
      <c r="BJ8" s="494"/>
      <c r="BK8" s="494"/>
      <c r="BL8" s="494"/>
      <c r="BM8" s="494"/>
      <c r="BN8" s="494"/>
      <c r="BO8" s="495">
        <v>164</v>
      </c>
      <c r="BP8" s="96"/>
      <c r="BQ8" s="96"/>
    </row>
    <row r="9" spans="1:69" s="20" customFormat="1" ht="47.25" customHeight="1">
      <c r="A9" s="101">
        <v>2</v>
      </c>
      <c r="B9" s="221" t="s">
        <v>502</v>
      </c>
      <c r="C9" s="89">
        <v>45</v>
      </c>
      <c r="D9" s="78">
        <v>35810</v>
      </c>
      <c r="E9" s="100" t="s">
        <v>856</v>
      </c>
      <c r="F9" s="100" t="s">
        <v>846</v>
      </c>
      <c r="G9" s="492" t="s">
        <v>1349</v>
      </c>
      <c r="H9" s="492"/>
      <c r="I9" s="492"/>
      <c r="J9" s="493" t="s">
        <v>1349</v>
      </c>
      <c r="K9" s="492"/>
      <c r="L9" s="492"/>
      <c r="M9" s="492" t="s">
        <v>1349</v>
      </c>
      <c r="N9" s="493"/>
      <c r="O9" s="492"/>
      <c r="P9" s="492" t="s">
        <v>1349</v>
      </c>
      <c r="Q9" s="492"/>
      <c r="R9" s="492"/>
      <c r="S9" s="492" t="s">
        <v>1349</v>
      </c>
      <c r="T9" s="492"/>
      <c r="U9" s="492"/>
      <c r="V9" s="492" t="s">
        <v>1349</v>
      </c>
      <c r="W9" s="492"/>
      <c r="X9" s="492"/>
      <c r="Y9" s="492" t="s">
        <v>1346</v>
      </c>
      <c r="Z9" s="492" t="s">
        <v>1346</v>
      </c>
      <c r="AA9" s="492" t="s">
        <v>1346</v>
      </c>
      <c r="AB9" s="492"/>
      <c r="AC9" s="492"/>
      <c r="AD9" s="492"/>
      <c r="AE9" s="492"/>
      <c r="AF9" s="492"/>
      <c r="AG9" s="492"/>
      <c r="AH9" s="492"/>
      <c r="AI9" s="492"/>
      <c r="AJ9" s="492"/>
      <c r="AK9" s="492"/>
      <c r="AL9" s="492"/>
      <c r="AM9" s="492"/>
      <c r="AN9" s="492"/>
      <c r="AO9" s="492"/>
      <c r="AP9" s="492"/>
      <c r="AQ9" s="492"/>
      <c r="AR9" s="492"/>
      <c r="AS9" s="492"/>
      <c r="AT9" s="492"/>
      <c r="AU9" s="494"/>
      <c r="AV9" s="494"/>
      <c r="AW9" s="494"/>
      <c r="AX9" s="494"/>
      <c r="AY9" s="494"/>
      <c r="AZ9" s="494"/>
      <c r="BA9" s="494"/>
      <c r="BB9" s="494"/>
      <c r="BC9" s="494"/>
      <c r="BD9" s="494"/>
      <c r="BE9" s="494"/>
      <c r="BF9" s="494"/>
      <c r="BG9" s="494"/>
      <c r="BH9" s="494"/>
      <c r="BI9" s="494"/>
      <c r="BJ9" s="494"/>
      <c r="BK9" s="494"/>
      <c r="BL9" s="494"/>
      <c r="BM9" s="494"/>
      <c r="BN9" s="494"/>
      <c r="BO9" s="495">
        <v>161</v>
      </c>
      <c r="BP9" s="96"/>
      <c r="BQ9" s="96"/>
    </row>
    <row r="10" spans="1:69" s="20" customFormat="1" ht="47.25" customHeight="1">
      <c r="A10" s="101">
        <v>3</v>
      </c>
      <c r="B10" s="221" t="s">
        <v>503</v>
      </c>
      <c r="C10" s="89">
        <v>135</v>
      </c>
      <c r="D10" s="78">
        <v>36526</v>
      </c>
      <c r="E10" s="100" t="s">
        <v>956</v>
      </c>
      <c r="F10" s="100" t="s">
        <v>947</v>
      </c>
      <c r="G10" s="492"/>
      <c r="H10" s="492"/>
      <c r="I10" s="492"/>
      <c r="J10" s="493"/>
      <c r="K10" s="492"/>
      <c r="L10" s="492"/>
      <c r="M10" s="492" t="s">
        <v>1349</v>
      </c>
      <c r="N10" s="493"/>
      <c r="O10" s="492"/>
      <c r="P10" s="492" t="s">
        <v>1349</v>
      </c>
      <c r="Q10" s="492"/>
      <c r="R10" s="492"/>
      <c r="S10" s="492" t="s">
        <v>1346</v>
      </c>
      <c r="T10" s="492" t="s">
        <v>1349</v>
      </c>
      <c r="U10" s="492"/>
      <c r="V10" s="492" t="s">
        <v>1349</v>
      </c>
      <c r="W10" s="492"/>
      <c r="X10" s="492"/>
      <c r="Y10" s="492" t="s">
        <v>1346</v>
      </c>
      <c r="Z10" s="492" t="s">
        <v>1346</v>
      </c>
      <c r="AA10" s="492" t="s">
        <v>1346</v>
      </c>
      <c r="AB10" s="492"/>
      <c r="AC10" s="492"/>
      <c r="AD10" s="492"/>
      <c r="AE10" s="492"/>
      <c r="AF10" s="492"/>
      <c r="AG10" s="492"/>
      <c r="AH10" s="492"/>
      <c r="AI10" s="492"/>
      <c r="AJ10" s="492"/>
      <c r="AK10" s="492"/>
      <c r="AL10" s="492"/>
      <c r="AM10" s="492"/>
      <c r="AN10" s="492"/>
      <c r="AO10" s="492"/>
      <c r="AP10" s="492"/>
      <c r="AQ10" s="492"/>
      <c r="AR10" s="492"/>
      <c r="AS10" s="492"/>
      <c r="AT10" s="492"/>
      <c r="AU10" s="494"/>
      <c r="AV10" s="494"/>
      <c r="AW10" s="494"/>
      <c r="AX10" s="494"/>
      <c r="AY10" s="494"/>
      <c r="AZ10" s="494"/>
      <c r="BA10" s="494"/>
      <c r="BB10" s="494"/>
      <c r="BC10" s="494"/>
      <c r="BD10" s="494"/>
      <c r="BE10" s="494"/>
      <c r="BF10" s="494"/>
      <c r="BG10" s="494"/>
      <c r="BH10" s="494"/>
      <c r="BI10" s="494"/>
      <c r="BJ10" s="494"/>
      <c r="BK10" s="494"/>
      <c r="BL10" s="494"/>
      <c r="BM10" s="494"/>
      <c r="BN10" s="494"/>
      <c r="BO10" s="495">
        <v>161</v>
      </c>
      <c r="BP10" s="96"/>
      <c r="BQ10" s="96"/>
    </row>
    <row r="11" spans="1:69" s="20" customFormat="1" ht="47.25" customHeight="1">
      <c r="A11" s="101">
        <v>4</v>
      </c>
      <c r="B11" s="221" t="s">
        <v>501</v>
      </c>
      <c r="C11" s="89">
        <v>78</v>
      </c>
      <c r="D11" s="78">
        <v>35065</v>
      </c>
      <c r="E11" s="100" t="s">
        <v>897</v>
      </c>
      <c r="F11" s="100" t="s">
        <v>891</v>
      </c>
      <c r="G11" s="492"/>
      <c r="H11" s="492"/>
      <c r="I11" s="492"/>
      <c r="J11" s="493" t="s">
        <v>1346</v>
      </c>
      <c r="K11" s="492" t="s">
        <v>1349</v>
      </c>
      <c r="L11" s="492"/>
      <c r="M11" s="492" t="s">
        <v>1349</v>
      </c>
      <c r="N11" s="493"/>
      <c r="O11" s="492"/>
      <c r="P11" s="492" t="s">
        <v>1346</v>
      </c>
      <c r="Q11" s="492" t="s">
        <v>1346</v>
      </c>
      <c r="R11" s="492" t="s">
        <v>1349</v>
      </c>
      <c r="S11" s="492" t="s">
        <v>1346</v>
      </c>
      <c r="T11" s="492" t="s">
        <v>1346</v>
      </c>
      <c r="U11" s="492" t="s">
        <v>1346</v>
      </c>
      <c r="V11" s="492"/>
      <c r="W11" s="492"/>
      <c r="X11" s="492"/>
      <c r="Y11" s="492"/>
      <c r="Z11" s="492"/>
      <c r="AA11" s="492"/>
      <c r="AB11" s="492"/>
      <c r="AC11" s="492"/>
      <c r="AD11" s="492"/>
      <c r="AE11" s="492"/>
      <c r="AF11" s="492"/>
      <c r="AG11" s="492"/>
      <c r="AH11" s="492"/>
      <c r="AI11" s="492"/>
      <c r="AJ11" s="492"/>
      <c r="AK11" s="492"/>
      <c r="AL11" s="492"/>
      <c r="AM11" s="492"/>
      <c r="AN11" s="492"/>
      <c r="AO11" s="492"/>
      <c r="AP11" s="492"/>
      <c r="AQ11" s="492"/>
      <c r="AR11" s="492"/>
      <c r="AS11" s="492"/>
      <c r="AT11" s="492"/>
      <c r="AU11" s="494"/>
      <c r="AV11" s="494"/>
      <c r="AW11" s="494"/>
      <c r="AX11" s="494"/>
      <c r="AY11" s="494"/>
      <c r="AZ11" s="494"/>
      <c r="BA11" s="494"/>
      <c r="BB11" s="494"/>
      <c r="BC11" s="494"/>
      <c r="BD11" s="494"/>
      <c r="BE11" s="494"/>
      <c r="BF11" s="494"/>
      <c r="BG11" s="494"/>
      <c r="BH11" s="494"/>
      <c r="BI11" s="494"/>
      <c r="BJ11" s="494"/>
      <c r="BK11" s="494"/>
      <c r="BL11" s="494"/>
      <c r="BM11" s="494"/>
      <c r="BN11" s="494"/>
      <c r="BO11" s="495">
        <v>155</v>
      </c>
      <c r="BP11" s="96"/>
      <c r="BQ11" s="96"/>
    </row>
    <row r="12" spans="1:69" s="20" customFormat="1" ht="47.25" customHeight="1" thickBot="1">
      <c r="A12" s="504">
        <v>5</v>
      </c>
      <c r="B12" s="444" t="s">
        <v>500</v>
      </c>
      <c r="C12" s="505">
        <v>130</v>
      </c>
      <c r="D12" s="506">
        <v>35585</v>
      </c>
      <c r="E12" s="507" t="s">
        <v>952</v>
      </c>
      <c r="F12" s="507" t="s">
        <v>947</v>
      </c>
      <c r="G12" s="508" t="s">
        <v>1346</v>
      </c>
      <c r="H12" s="508" t="s">
        <v>1349</v>
      </c>
      <c r="I12" s="508"/>
      <c r="J12" s="509" t="s">
        <v>1346</v>
      </c>
      <c r="K12" s="508" t="s">
        <v>1349</v>
      </c>
      <c r="L12" s="508"/>
      <c r="M12" s="508" t="s">
        <v>1346</v>
      </c>
      <c r="N12" s="509" t="s">
        <v>1349</v>
      </c>
      <c r="O12" s="508"/>
      <c r="P12" s="508" t="s">
        <v>1346</v>
      </c>
      <c r="Q12" s="508" t="s">
        <v>1346</v>
      </c>
      <c r="R12" s="508" t="s">
        <v>1349</v>
      </c>
      <c r="S12" s="508" t="s">
        <v>1346</v>
      </c>
      <c r="T12" s="508" t="s">
        <v>1346</v>
      </c>
      <c r="U12" s="508" t="s">
        <v>1346</v>
      </c>
      <c r="V12" s="508"/>
      <c r="W12" s="508"/>
      <c r="X12" s="508"/>
      <c r="Y12" s="508"/>
      <c r="Z12" s="508"/>
      <c r="AA12" s="508"/>
      <c r="AB12" s="508"/>
      <c r="AC12" s="508"/>
      <c r="AD12" s="508"/>
      <c r="AE12" s="508"/>
      <c r="AF12" s="508"/>
      <c r="AG12" s="508"/>
      <c r="AH12" s="508"/>
      <c r="AI12" s="508"/>
      <c r="AJ12" s="508"/>
      <c r="AK12" s="508"/>
      <c r="AL12" s="508"/>
      <c r="AM12" s="508"/>
      <c r="AN12" s="508"/>
      <c r="AO12" s="508"/>
      <c r="AP12" s="508"/>
      <c r="AQ12" s="508"/>
      <c r="AR12" s="508"/>
      <c r="AS12" s="508"/>
      <c r="AT12" s="508"/>
      <c r="AU12" s="510"/>
      <c r="AV12" s="510"/>
      <c r="AW12" s="510"/>
      <c r="AX12" s="510"/>
      <c r="AY12" s="510"/>
      <c r="AZ12" s="510"/>
      <c r="BA12" s="510"/>
      <c r="BB12" s="510"/>
      <c r="BC12" s="510"/>
      <c r="BD12" s="510"/>
      <c r="BE12" s="510"/>
      <c r="BF12" s="510"/>
      <c r="BG12" s="510"/>
      <c r="BH12" s="510"/>
      <c r="BI12" s="510"/>
      <c r="BJ12" s="510"/>
      <c r="BK12" s="510"/>
      <c r="BL12" s="510"/>
      <c r="BM12" s="510"/>
      <c r="BN12" s="510"/>
      <c r="BO12" s="511">
        <v>155</v>
      </c>
      <c r="BP12" s="452"/>
      <c r="BQ12" s="452"/>
    </row>
    <row r="13" spans="1:69" s="20" customFormat="1" ht="47.25" customHeight="1">
      <c r="A13" s="496">
        <v>6</v>
      </c>
      <c r="B13" s="434" t="s">
        <v>495</v>
      </c>
      <c r="C13" s="497">
        <v>55</v>
      </c>
      <c r="D13" s="498">
        <v>36032</v>
      </c>
      <c r="E13" s="499" t="s">
        <v>866</v>
      </c>
      <c r="F13" s="499" t="s">
        <v>846</v>
      </c>
      <c r="G13" s="500" t="s">
        <v>1349</v>
      </c>
      <c r="H13" s="500"/>
      <c r="I13" s="500"/>
      <c r="J13" s="501" t="s">
        <v>1349</v>
      </c>
      <c r="K13" s="500"/>
      <c r="L13" s="500"/>
      <c r="M13" s="500" t="s">
        <v>1346</v>
      </c>
      <c r="N13" s="501" t="s">
        <v>1346</v>
      </c>
      <c r="O13" s="500" t="s">
        <v>1346</v>
      </c>
      <c r="P13" s="500"/>
      <c r="Q13" s="500"/>
      <c r="R13" s="500"/>
      <c r="S13" s="500"/>
      <c r="T13" s="500"/>
      <c r="U13" s="500"/>
      <c r="V13" s="500"/>
      <c r="W13" s="500"/>
      <c r="X13" s="500"/>
      <c r="Y13" s="500"/>
      <c r="Z13" s="500"/>
      <c r="AA13" s="500"/>
      <c r="AB13" s="500"/>
      <c r="AC13" s="500"/>
      <c r="AD13" s="500"/>
      <c r="AE13" s="500"/>
      <c r="AF13" s="500"/>
      <c r="AG13" s="500"/>
      <c r="AH13" s="500"/>
      <c r="AI13" s="500"/>
      <c r="AJ13" s="500"/>
      <c r="AK13" s="500"/>
      <c r="AL13" s="500"/>
      <c r="AM13" s="500"/>
      <c r="AN13" s="500"/>
      <c r="AO13" s="500"/>
      <c r="AP13" s="500"/>
      <c r="AQ13" s="500"/>
      <c r="AR13" s="500"/>
      <c r="AS13" s="500"/>
      <c r="AT13" s="500"/>
      <c r="AU13" s="502"/>
      <c r="AV13" s="502"/>
      <c r="AW13" s="500"/>
      <c r="AX13" s="500"/>
      <c r="AY13" s="500"/>
      <c r="AZ13" s="500"/>
      <c r="BA13" s="500"/>
      <c r="BB13" s="500"/>
      <c r="BC13" s="500"/>
      <c r="BD13" s="502"/>
      <c r="BE13" s="502"/>
      <c r="BF13" s="500"/>
      <c r="BG13" s="502"/>
      <c r="BH13" s="502"/>
      <c r="BI13" s="500"/>
      <c r="BJ13" s="502"/>
      <c r="BK13" s="502"/>
      <c r="BL13" s="500"/>
      <c r="BM13" s="502"/>
      <c r="BN13" s="502"/>
      <c r="BO13" s="503">
        <v>145</v>
      </c>
      <c r="BP13" s="442"/>
      <c r="BQ13" s="442"/>
    </row>
    <row r="14" spans="1:69" s="20" customFormat="1" ht="47.25" customHeight="1">
      <c r="A14" s="101">
        <v>7</v>
      </c>
      <c r="B14" s="221" t="s">
        <v>494</v>
      </c>
      <c r="C14" s="89">
        <v>9</v>
      </c>
      <c r="D14" s="78">
        <v>35105</v>
      </c>
      <c r="E14" s="100" t="s">
        <v>814</v>
      </c>
      <c r="F14" s="100" t="s">
        <v>806</v>
      </c>
      <c r="G14" s="492" t="s">
        <v>1349</v>
      </c>
      <c r="H14" s="492"/>
      <c r="I14" s="492"/>
      <c r="J14" s="493" t="s">
        <v>1346</v>
      </c>
      <c r="K14" s="492" t="s">
        <v>1349</v>
      </c>
      <c r="L14" s="492"/>
      <c r="M14" s="492" t="s">
        <v>1346</v>
      </c>
      <c r="N14" s="493" t="s">
        <v>1346</v>
      </c>
      <c r="O14" s="492" t="s">
        <v>1346</v>
      </c>
      <c r="P14" s="492"/>
      <c r="Q14" s="492"/>
      <c r="R14" s="492"/>
      <c r="S14" s="492"/>
      <c r="T14" s="492"/>
      <c r="U14" s="492"/>
      <c r="V14" s="492"/>
      <c r="W14" s="492"/>
      <c r="X14" s="492"/>
      <c r="Y14" s="492"/>
      <c r="Z14" s="492"/>
      <c r="AA14" s="492"/>
      <c r="AB14" s="492"/>
      <c r="AC14" s="492"/>
      <c r="AD14" s="492"/>
      <c r="AE14" s="492"/>
      <c r="AF14" s="492"/>
      <c r="AG14" s="492"/>
      <c r="AH14" s="492"/>
      <c r="AI14" s="492"/>
      <c r="AJ14" s="492"/>
      <c r="AK14" s="492"/>
      <c r="AL14" s="492"/>
      <c r="AM14" s="492"/>
      <c r="AN14" s="492"/>
      <c r="AO14" s="492"/>
      <c r="AP14" s="492"/>
      <c r="AQ14" s="492"/>
      <c r="AR14" s="492"/>
      <c r="AS14" s="492"/>
      <c r="AT14" s="492"/>
      <c r="AU14" s="494"/>
      <c r="AV14" s="494"/>
      <c r="AW14" s="492"/>
      <c r="AX14" s="492"/>
      <c r="AY14" s="492"/>
      <c r="AZ14" s="492"/>
      <c r="BA14" s="492"/>
      <c r="BB14" s="492"/>
      <c r="BC14" s="492"/>
      <c r="BD14" s="494"/>
      <c r="BE14" s="494"/>
      <c r="BF14" s="492"/>
      <c r="BG14" s="494"/>
      <c r="BH14" s="494"/>
      <c r="BI14" s="492"/>
      <c r="BJ14" s="494"/>
      <c r="BK14" s="494"/>
      <c r="BL14" s="492"/>
      <c r="BM14" s="494"/>
      <c r="BN14" s="494"/>
      <c r="BO14" s="495">
        <v>145</v>
      </c>
      <c r="BP14" s="96"/>
      <c r="BQ14" s="96"/>
    </row>
    <row r="15" spans="1:69" s="20" customFormat="1" ht="47.25" customHeight="1">
      <c r="A15" s="101">
        <v>8</v>
      </c>
      <c r="B15" s="221" t="s">
        <v>496</v>
      </c>
      <c r="C15" s="89">
        <v>206</v>
      </c>
      <c r="D15" s="78">
        <v>36277</v>
      </c>
      <c r="E15" s="100" t="s">
        <v>1036</v>
      </c>
      <c r="F15" s="100" t="s">
        <v>1026</v>
      </c>
      <c r="G15" s="492" t="s">
        <v>1346</v>
      </c>
      <c r="H15" s="492" t="s">
        <v>1349</v>
      </c>
      <c r="I15" s="492"/>
      <c r="J15" s="493" t="s">
        <v>1346</v>
      </c>
      <c r="K15" s="492" t="s">
        <v>1346</v>
      </c>
      <c r="L15" s="492" t="s">
        <v>1346</v>
      </c>
      <c r="M15" s="492"/>
      <c r="N15" s="493"/>
      <c r="O15" s="492"/>
      <c r="P15" s="492"/>
      <c r="Q15" s="492"/>
      <c r="R15" s="492"/>
      <c r="S15" s="492"/>
      <c r="T15" s="492"/>
      <c r="U15" s="492"/>
      <c r="V15" s="492"/>
      <c r="W15" s="492"/>
      <c r="X15" s="492"/>
      <c r="Y15" s="492"/>
      <c r="Z15" s="492"/>
      <c r="AA15" s="492"/>
      <c r="AB15" s="492"/>
      <c r="AC15" s="492"/>
      <c r="AD15" s="492"/>
      <c r="AE15" s="492"/>
      <c r="AF15" s="492"/>
      <c r="AG15" s="492"/>
      <c r="AH15" s="492"/>
      <c r="AI15" s="492"/>
      <c r="AJ15" s="492"/>
      <c r="AK15" s="492"/>
      <c r="AL15" s="492"/>
      <c r="AM15" s="492"/>
      <c r="AN15" s="492"/>
      <c r="AO15" s="492"/>
      <c r="AP15" s="492"/>
      <c r="AQ15" s="492"/>
      <c r="AR15" s="492"/>
      <c r="AS15" s="492"/>
      <c r="AT15" s="492"/>
      <c r="AU15" s="494"/>
      <c r="AV15" s="494"/>
      <c r="AW15" s="494"/>
      <c r="AX15" s="494"/>
      <c r="AY15" s="494"/>
      <c r="AZ15" s="494"/>
      <c r="BA15" s="494"/>
      <c r="BB15" s="494"/>
      <c r="BC15" s="494"/>
      <c r="BD15" s="494"/>
      <c r="BE15" s="494"/>
      <c r="BF15" s="494"/>
      <c r="BG15" s="494"/>
      <c r="BH15" s="494"/>
      <c r="BI15" s="494"/>
      <c r="BJ15" s="494"/>
      <c r="BK15" s="494"/>
      <c r="BL15" s="494"/>
      <c r="BM15" s="494"/>
      <c r="BN15" s="494"/>
      <c r="BO15" s="495">
        <v>140</v>
      </c>
      <c r="BP15" s="96"/>
      <c r="BQ15" s="96"/>
    </row>
    <row r="16" spans="1:69" s="20" customFormat="1" ht="47.25" customHeight="1">
      <c r="A16" s="101">
        <v>8</v>
      </c>
      <c r="B16" s="221" t="s">
        <v>497</v>
      </c>
      <c r="C16" s="89">
        <v>207</v>
      </c>
      <c r="D16" s="78">
        <v>36360</v>
      </c>
      <c r="E16" s="100" t="s">
        <v>1037</v>
      </c>
      <c r="F16" s="100" t="s">
        <v>1026</v>
      </c>
      <c r="G16" s="492" t="s">
        <v>1346</v>
      </c>
      <c r="H16" s="492" t="s">
        <v>1349</v>
      </c>
      <c r="I16" s="492"/>
      <c r="J16" s="493" t="s">
        <v>1346</v>
      </c>
      <c r="K16" s="492" t="s">
        <v>1346</v>
      </c>
      <c r="L16" s="492" t="s">
        <v>1346</v>
      </c>
      <c r="M16" s="492"/>
      <c r="N16" s="493"/>
      <c r="O16" s="492"/>
      <c r="P16" s="492"/>
      <c r="Q16" s="492"/>
      <c r="R16" s="492"/>
      <c r="S16" s="492"/>
      <c r="T16" s="492"/>
      <c r="U16" s="492"/>
      <c r="V16" s="492"/>
      <c r="W16" s="492"/>
      <c r="X16" s="492"/>
      <c r="Y16" s="492"/>
      <c r="Z16" s="492"/>
      <c r="AA16" s="492"/>
      <c r="AB16" s="492"/>
      <c r="AC16" s="492"/>
      <c r="AD16" s="492"/>
      <c r="AE16" s="492"/>
      <c r="AF16" s="492"/>
      <c r="AG16" s="492"/>
      <c r="AH16" s="492"/>
      <c r="AI16" s="492"/>
      <c r="AJ16" s="492"/>
      <c r="AK16" s="492"/>
      <c r="AL16" s="492"/>
      <c r="AM16" s="492"/>
      <c r="AN16" s="492"/>
      <c r="AO16" s="492"/>
      <c r="AP16" s="492"/>
      <c r="AQ16" s="492"/>
      <c r="AR16" s="492"/>
      <c r="AS16" s="492"/>
      <c r="AT16" s="492"/>
      <c r="AU16" s="494"/>
      <c r="AV16" s="494"/>
      <c r="AW16" s="492"/>
      <c r="AX16" s="492"/>
      <c r="AY16" s="492"/>
      <c r="AZ16" s="492"/>
      <c r="BA16" s="492"/>
      <c r="BB16" s="492"/>
      <c r="BC16" s="492"/>
      <c r="BD16" s="494"/>
      <c r="BE16" s="494"/>
      <c r="BF16" s="492"/>
      <c r="BG16" s="494"/>
      <c r="BH16" s="494"/>
      <c r="BI16" s="492"/>
      <c r="BJ16" s="494"/>
      <c r="BK16" s="494"/>
      <c r="BL16" s="492"/>
      <c r="BM16" s="494"/>
      <c r="BN16" s="494"/>
      <c r="BO16" s="495">
        <v>140</v>
      </c>
      <c r="BP16" s="96"/>
      <c r="BQ16" s="96"/>
    </row>
    <row r="17" spans="1:69" s="20" customFormat="1" ht="47.25" customHeight="1">
      <c r="A17" s="101" t="s">
        <v>572</v>
      </c>
      <c r="B17" s="221" t="s">
        <v>498</v>
      </c>
      <c r="C17" s="89">
        <v>189</v>
      </c>
      <c r="D17" s="78">
        <v>36572</v>
      </c>
      <c r="E17" s="100" t="s">
        <v>1017</v>
      </c>
      <c r="F17" s="100" t="s">
        <v>1004</v>
      </c>
      <c r="G17" s="492" t="s">
        <v>1346</v>
      </c>
      <c r="H17" s="492" t="s">
        <v>1346</v>
      </c>
      <c r="I17" s="492" t="s">
        <v>1346</v>
      </c>
      <c r="J17" s="493"/>
      <c r="K17" s="492"/>
      <c r="L17" s="492"/>
      <c r="M17" s="492"/>
      <c r="N17" s="493"/>
      <c r="O17" s="492"/>
      <c r="P17" s="492"/>
      <c r="Q17" s="492"/>
      <c r="R17" s="492"/>
      <c r="S17" s="492"/>
      <c r="T17" s="492"/>
      <c r="U17" s="492"/>
      <c r="V17" s="492"/>
      <c r="W17" s="492"/>
      <c r="X17" s="492"/>
      <c r="Y17" s="492"/>
      <c r="Z17" s="492"/>
      <c r="AA17" s="492"/>
      <c r="AB17" s="492"/>
      <c r="AC17" s="492"/>
      <c r="AD17" s="492"/>
      <c r="AE17" s="492"/>
      <c r="AF17" s="492"/>
      <c r="AG17" s="492"/>
      <c r="AH17" s="492"/>
      <c r="AI17" s="492"/>
      <c r="AJ17" s="492"/>
      <c r="AK17" s="492"/>
      <c r="AL17" s="492"/>
      <c r="AM17" s="492"/>
      <c r="AN17" s="492"/>
      <c r="AO17" s="492"/>
      <c r="AP17" s="492"/>
      <c r="AQ17" s="492"/>
      <c r="AR17" s="492"/>
      <c r="AS17" s="492"/>
      <c r="AT17" s="492"/>
      <c r="AU17" s="494"/>
      <c r="AV17" s="494"/>
      <c r="AW17" s="494"/>
      <c r="AX17" s="494"/>
      <c r="AY17" s="494"/>
      <c r="AZ17" s="494"/>
      <c r="BA17" s="494"/>
      <c r="BB17" s="494"/>
      <c r="BC17" s="494"/>
      <c r="BD17" s="494"/>
      <c r="BE17" s="494"/>
      <c r="BF17" s="494"/>
      <c r="BG17" s="494"/>
      <c r="BH17" s="494"/>
      <c r="BI17" s="494"/>
      <c r="BJ17" s="494"/>
      <c r="BK17" s="494"/>
      <c r="BL17" s="494"/>
      <c r="BM17" s="494"/>
      <c r="BN17" s="494"/>
      <c r="BO17" s="495" t="s">
        <v>1347</v>
      </c>
      <c r="BP17" s="96"/>
      <c r="BQ17" s="96"/>
    </row>
    <row r="18" spans="1:69" s="20" customFormat="1" ht="47.25" customHeight="1">
      <c r="A18" s="101" t="s">
        <v>572</v>
      </c>
      <c r="B18" s="221" t="s">
        <v>499</v>
      </c>
      <c r="C18" s="89">
        <v>190</v>
      </c>
      <c r="D18" s="78">
        <v>36768</v>
      </c>
      <c r="E18" s="100" t="s">
        <v>1018</v>
      </c>
      <c r="F18" s="100" t="s">
        <v>1004</v>
      </c>
      <c r="G18" s="492" t="s">
        <v>1346</v>
      </c>
      <c r="H18" s="492" t="s">
        <v>1346</v>
      </c>
      <c r="I18" s="492" t="s">
        <v>1346</v>
      </c>
      <c r="J18" s="493"/>
      <c r="K18" s="492"/>
      <c r="L18" s="492"/>
      <c r="M18" s="492"/>
      <c r="N18" s="493"/>
      <c r="O18" s="492"/>
      <c r="P18" s="492"/>
      <c r="Q18" s="492"/>
      <c r="R18" s="492"/>
      <c r="S18" s="492"/>
      <c r="T18" s="492"/>
      <c r="U18" s="492"/>
      <c r="V18" s="492"/>
      <c r="W18" s="492"/>
      <c r="X18" s="492"/>
      <c r="Y18" s="492"/>
      <c r="Z18" s="492"/>
      <c r="AA18" s="492"/>
      <c r="AB18" s="492"/>
      <c r="AC18" s="492"/>
      <c r="AD18" s="492"/>
      <c r="AE18" s="492"/>
      <c r="AF18" s="492"/>
      <c r="AG18" s="492"/>
      <c r="AH18" s="492"/>
      <c r="AI18" s="492"/>
      <c r="AJ18" s="492"/>
      <c r="AK18" s="492"/>
      <c r="AL18" s="492"/>
      <c r="AM18" s="492"/>
      <c r="AN18" s="492"/>
      <c r="AO18" s="492"/>
      <c r="AP18" s="492"/>
      <c r="AQ18" s="492"/>
      <c r="AR18" s="492"/>
      <c r="AS18" s="492"/>
      <c r="AT18" s="492"/>
      <c r="AU18" s="494"/>
      <c r="AV18" s="494"/>
      <c r="AW18" s="494"/>
      <c r="AX18" s="494"/>
      <c r="AY18" s="494"/>
      <c r="AZ18" s="494"/>
      <c r="BA18" s="494"/>
      <c r="BB18" s="494"/>
      <c r="BC18" s="494"/>
      <c r="BD18" s="494"/>
      <c r="BE18" s="494"/>
      <c r="BF18" s="494"/>
      <c r="BG18" s="494"/>
      <c r="BH18" s="494"/>
      <c r="BI18" s="494"/>
      <c r="BJ18" s="494"/>
      <c r="BK18" s="494"/>
      <c r="BL18" s="494"/>
      <c r="BM18" s="494"/>
      <c r="BN18" s="494"/>
      <c r="BO18" s="495" t="s">
        <v>1347</v>
      </c>
      <c r="BP18" s="96"/>
      <c r="BQ18" s="96"/>
    </row>
    <row r="19" spans="1:69" s="20" customFormat="1" ht="47.25" customHeight="1">
      <c r="A19" s="714" t="s">
        <v>1337</v>
      </c>
      <c r="B19" s="715"/>
      <c r="C19" s="715"/>
      <c r="D19" s="715"/>
      <c r="E19" s="715"/>
      <c r="F19" s="715"/>
      <c r="G19" s="715"/>
      <c r="H19" s="715"/>
      <c r="I19" s="715"/>
      <c r="J19" s="715"/>
      <c r="K19" s="715"/>
      <c r="L19" s="715"/>
      <c r="M19" s="715"/>
      <c r="N19" s="715"/>
      <c r="O19" s="715"/>
      <c r="P19" s="715"/>
      <c r="Q19" s="715"/>
      <c r="R19" s="715"/>
      <c r="S19" s="715"/>
      <c r="T19" s="715"/>
      <c r="U19" s="715"/>
      <c r="V19" s="715"/>
      <c r="W19" s="715"/>
      <c r="X19" s="715"/>
      <c r="Y19" s="715"/>
      <c r="Z19" s="715"/>
      <c r="AA19" s="715"/>
      <c r="AB19" s="715"/>
      <c r="AC19" s="715"/>
      <c r="AD19" s="715"/>
      <c r="AE19" s="715"/>
      <c r="AF19" s="715"/>
      <c r="AG19" s="715"/>
      <c r="AH19" s="715"/>
      <c r="AI19" s="715"/>
      <c r="AJ19" s="715"/>
      <c r="AK19" s="715"/>
      <c r="AL19" s="715"/>
      <c r="AM19" s="715"/>
      <c r="AN19" s="715"/>
      <c r="AO19" s="715"/>
      <c r="AP19" s="715"/>
      <c r="AQ19" s="715"/>
      <c r="AR19" s="715"/>
      <c r="AS19" s="715"/>
      <c r="AT19" s="715"/>
      <c r="AU19" s="715"/>
      <c r="AV19" s="715"/>
      <c r="AW19" s="715"/>
      <c r="AX19" s="715"/>
      <c r="AY19" s="715"/>
      <c r="AZ19" s="715"/>
      <c r="BA19" s="715"/>
      <c r="BB19" s="715"/>
      <c r="BC19" s="715"/>
      <c r="BD19" s="715"/>
      <c r="BE19" s="715"/>
      <c r="BF19" s="715"/>
      <c r="BG19" s="715"/>
      <c r="BH19" s="715"/>
      <c r="BI19" s="715"/>
      <c r="BJ19" s="715"/>
      <c r="BK19" s="715"/>
      <c r="BL19" s="715"/>
      <c r="BM19" s="715"/>
      <c r="BN19" s="715"/>
      <c r="BO19" s="715"/>
      <c r="BP19" s="715"/>
      <c r="BQ19" s="716"/>
    </row>
    <row r="20" spans="1:69" s="20" customFormat="1" ht="47.25" customHeight="1">
      <c r="A20" s="101">
        <v>1</v>
      </c>
      <c r="B20" s="221" t="s">
        <v>505</v>
      </c>
      <c r="C20" s="325">
        <v>947</v>
      </c>
      <c r="D20" s="326">
        <v>34882</v>
      </c>
      <c r="E20" s="327" t="s">
        <v>1222</v>
      </c>
      <c r="F20" s="327" t="s">
        <v>273</v>
      </c>
      <c r="G20" s="492"/>
      <c r="H20" s="492"/>
      <c r="I20" s="492"/>
      <c r="J20" s="493"/>
      <c r="K20" s="492"/>
      <c r="L20" s="492"/>
      <c r="M20" s="492"/>
      <c r="N20" s="493"/>
      <c r="O20" s="492"/>
      <c r="P20" s="492"/>
      <c r="Q20" s="492"/>
      <c r="R20" s="492"/>
      <c r="S20" s="492"/>
      <c r="T20" s="492"/>
      <c r="U20" s="492"/>
      <c r="V20" s="492" t="s">
        <v>1349</v>
      </c>
      <c r="W20" s="492"/>
      <c r="X20" s="492"/>
      <c r="Y20" s="492"/>
      <c r="Z20" s="492"/>
      <c r="AA20" s="492"/>
      <c r="AB20" s="492" t="s">
        <v>1349</v>
      </c>
      <c r="AC20" s="492"/>
      <c r="AD20" s="492"/>
      <c r="AE20" s="492" t="s">
        <v>1346</v>
      </c>
      <c r="AF20" s="492" t="s">
        <v>1349</v>
      </c>
      <c r="AG20" s="492"/>
      <c r="AH20" s="492" t="s">
        <v>1346</v>
      </c>
      <c r="AI20" s="492" t="s">
        <v>1346</v>
      </c>
      <c r="AJ20" s="492" t="s">
        <v>1346</v>
      </c>
      <c r="AK20" s="492"/>
      <c r="AL20" s="492"/>
      <c r="AM20" s="492"/>
      <c r="AN20" s="492"/>
      <c r="AO20" s="492"/>
      <c r="AP20" s="492"/>
      <c r="AQ20" s="492"/>
      <c r="AR20" s="492"/>
      <c r="AS20" s="492"/>
      <c r="AT20" s="492"/>
      <c r="AU20" s="494"/>
      <c r="AV20" s="494"/>
      <c r="AW20" s="494"/>
      <c r="AX20" s="494"/>
      <c r="AY20" s="494"/>
      <c r="AZ20" s="494"/>
      <c r="BA20" s="494"/>
      <c r="BB20" s="494"/>
      <c r="BC20" s="494"/>
      <c r="BD20" s="494"/>
      <c r="BE20" s="494"/>
      <c r="BF20" s="494"/>
      <c r="BG20" s="494"/>
      <c r="BH20" s="494"/>
      <c r="BI20" s="494"/>
      <c r="BJ20" s="494"/>
      <c r="BK20" s="494"/>
      <c r="BL20" s="494"/>
      <c r="BM20" s="494"/>
      <c r="BN20" s="494"/>
      <c r="BO20" s="495">
        <v>173</v>
      </c>
      <c r="BP20" s="96"/>
      <c r="BQ20" s="96"/>
    </row>
    <row r="21" spans="1:69" s="20" customFormat="1" ht="47.25" customHeight="1">
      <c r="A21" s="101"/>
      <c r="B21" s="221" t="s">
        <v>506</v>
      </c>
      <c r="C21" s="89" t="s">
        <v>1348</v>
      </c>
      <c r="D21" s="78" t="s">
        <v>1348</v>
      </c>
      <c r="E21" s="100" t="s">
        <v>1348</v>
      </c>
      <c r="F21" s="100" t="s">
        <v>1348</v>
      </c>
      <c r="G21" s="97"/>
      <c r="H21" s="97"/>
      <c r="I21" s="97"/>
      <c r="J21" s="98"/>
      <c r="K21" s="97"/>
      <c r="L21" s="97"/>
      <c r="M21" s="97"/>
      <c r="N21" s="98"/>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9"/>
      <c r="AV21" s="99"/>
      <c r="AW21" s="99"/>
      <c r="AX21" s="99"/>
      <c r="AY21" s="99"/>
      <c r="AZ21" s="99"/>
      <c r="BA21" s="99"/>
      <c r="BB21" s="99"/>
      <c r="BC21" s="99"/>
      <c r="BD21" s="99"/>
      <c r="BE21" s="99"/>
      <c r="BF21" s="99"/>
      <c r="BG21" s="99"/>
      <c r="BH21" s="99"/>
      <c r="BI21" s="99"/>
      <c r="BJ21" s="99"/>
      <c r="BK21" s="99"/>
      <c r="BL21" s="99"/>
      <c r="BM21" s="99"/>
      <c r="BN21" s="99"/>
      <c r="BO21" s="96"/>
      <c r="BP21" s="96"/>
      <c r="BQ21" s="96"/>
    </row>
    <row r="22" spans="1:69" s="20" customFormat="1" ht="47.25" customHeight="1">
      <c r="A22" s="101"/>
      <c r="B22" s="221" t="s">
        <v>507</v>
      </c>
      <c r="C22" s="89" t="s">
        <v>1348</v>
      </c>
      <c r="D22" s="78" t="s">
        <v>1348</v>
      </c>
      <c r="E22" s="100" t="s">
        <v>1348</v>
      </c>
      <c r="F22" s="100" t="s">
        <v>1348</v>
      </c>
      <c r="G22" s="97"/>
      <c r="H22" s="97"/>
      <c r="I22" s="97"/>
      <c r="J22" s="98"/>
      <c r="K22" s="97"/>
      <c r="L22" s="97"/>
      <c r="M22" s="97"/>
      <c r="N22" s="98"/>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9"/>
      <c r="AV22" s="99"/>
      <c r="AW22" s="99"/>
      <c r="AX22" s="99"/>
      <c r="AY22" s="99"/>
      <c r="AZ22" s="99"/>
      <c r="BA22" s="99"/>
      <c r="BB22" s="99"/>
      <c r="BC22" s="99"/>
      <c r="BD22" s="99"/>
      <c r="BE22" s="99"/>
      <c r="BF22" s="99"/>
      <c r="BG22" s="99"/>
      <c r="BH22" s="99"/>
      <c r="BI22" s="99"/>
      <c r="BJ22" s="99"/>
      <c r="BK22" s="99"/>
      <c r="BL22" s="99"/>
      <c r="BM22" s="99"/>
      <c r="BN22" s="99"/>
      <c r="BO22" s="96"/>
      <c r="BP22" s="96"/>
      <c r="BQ22" s="96"/>
    </row>
    <row r="23" spans="1:69" s="20" customFormat="1" ht="47.25" customHeight="1">
      <c r="A23" s="101"/>
      <c r="B23" s="221" t="s">
        <v>508</v>
      </c>
      <c r="C23" s="89" t="s">
        <v>1348</v>
      </c>
      <c r="D23" s="78" t="s">
        <v>1348</v>
      </c>
      <c r="E23" s="100" t="s">
        <v>1348</v>
      </c>
      <c r="F23" s="100" t="s">
        <v>1348</v>
      </c>
      <c r="G23" s="97"/>
      <c r="H23" s="97"/>
      <c r="I23" s="97"/>
      <c r="J23" s="98"/>
      <c r="K23" s="97"/>
      <c r="L23" s="97"/>
      <c r="M23" s="97"/>
      <c r="N23" s="98"/>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9"/>
      <c r="AV23" s="99"/>
      <c r="AW23" s="99"/>
      <c r="AX23" s="99"/>
      <c r="AY23" s="99"/>
      <c r="AZ23" s="99"/>
      <c r="BA23" s="99"/>
      <c r="BB23" s="99"/>
      <c r="BC23" s="99"/>
      <c r="BD23" s="99"/>
      <c r="BE23" s="99"/>
      <c r="BF23" s="99"/>
      <c r="BG23" s="99"/>
      <c r="BH23" s="99"/>
      <c r="BI23" s="99"/>
      <c r="BJ23" s="99"/>
      <c r="BK23" s="99"/>
      <c r="BL23" s="99"/>
      <c r="BM23" s="99"/>
      <c r="BN23" s="99"/>
      <c r="BO23" s="96"/>
      <c r="BP23" s="96"/>
      <c r="BQ23" s="96"/>
    </row>
    <row r="24" spans="1:69" s="20" customFormat="1" ht="47.25" customHeight="1">
      <c r="A24" s="101"/>
      <c r="B24" s="221" t="s">
        <v>509</v>
      </c>
      <c r="C24" s="89" t="s">
        <v>1348</v>
      </c>
      <c r="D24" s="78" t="s">
        <v>1348</v>
      </c>
      <c r="E24" s="100" t="s">
        <v>1348</v>
      </c>
      <c r="F24" s="100" t="s">
        <v>1348</v>
      </c>
      <c r="G24" s="97"/>
      <c r="H24" s="97"/>
      <c r="I24" s="97"/>
      <c r="J24" s="98"/>
      <c r="K24" s="97"/>
      <c r="L24" s="97"/>
      <c r="M24" s="97"/>
      <c r="N24" s="98"/>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9"/>
      <c r="AV24" s="99"/>
      <c r="AW24" s="99"/>
      <c r="AX24" s="99"/>
      <c r="AY24" s="99"/>
      <c r="AZ24" s="99"/>
      <c r="BA24" s="99"/>
      <c r="BB24" s="99"/>
      <c r="BC24" s="99"/>
      <c r="BD24" s="99"/>
      <c r="BE24" s="99"/>
      <c r="BF24" s="99"/>
      <c r="BG24" s="99"/>
      <c r="BH24" s="99"/>
      <c r="BI24" s="99"/>
      <c r="BJ24" s="99"/>
      <c r="BK24" s="99"/>
      <c r="BL24" s="99"/>
      <c r="BM24" s="99"/>
      <c r="BN24" s="99"/>
      <c r="BO24" s="96"/>
      <c r="BP24" s="96"/>
      <c r="BQ24" s="96"/>
    </row>
    <row r="25" spans="1:69" s="20" customFormat="1" ht="47.25" customHeight="1">
      <c r="A25" s="101"/>
      <c r="B25" s="221" t="s">
        <v>510</v>
      </c>
      <c r="C25" s="89" t="s">
        <v>1348</v>
      </c>
      <c r="D25" s="78" t="s">
        <v>1348</v>
      </c>
      <c r="E25" s="100" t="s">
        <v>1348</v>
      </c>
      <c r="F25" s="100" t="s">
        <v>1348</v>
      </c>
      <c r="G25" s="97"/>
      <c r="H25" s="97"/>
      <c r="I25" s="97"/>
      <c r="J25" s="98"/>
      <c r="K25" s="97"/>
      <c r="L25" s="97"/>
      <c r="M25" s="97"/>
      <c r="N25" s="98"/>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9"/>
      <c r="AV25" s="99"/>
      <c r="AW25" s="99"/>
      <c r="AX25" s="99"/>
      <c r="AY25" s="99"/>
      <c r="AZ25" s="99"/>
      <c r="BA25" s="99"/>
      <c r="BB25" s="99"/>
      <c r="BC25" s="99"/>
      <c r="BD25" s="99"/>
      <c r="BE25" s="99"/>
      <c r="BF25" s="99"/>
      <c r="BG25" s="99"/>
      <c r="BH25" s="99"/>
      <c r="BI25" s="99"/>
      <c r="BJ25" s="99"/>
      <c r="BK25" s="99"/>
      <c r="BL25" s="99"/>
      <c r="BM25" s="99"/>
      <c r="BN25" s="99"/>
      <c r="BO25" s="96"/>
      <c r="BP25" s="96"/>
      <c r="BQ25" s="96"/>
    </row>
    <row r="26" spans="1:69" s="20" customFormat="1" ht="47.25" customHeight="1">
      <c r="A26" s="101"/>
      <c r="B26" s="221" t="s">
        <v>511</v>
      </c>
      <c r="C26" s="89" t="s">
        <v>1348</v>
      </c>
      <c r="D26" s="78" t="s">
        <v>1348</v>
      </c>
      <c r="E26" s="100" t="s">
        <v>1348</v>
      </c>
      <c r="F26" s="100" t="s">
        <v>1348</v>
      </c>
      <c r="G26" s="97"/>
      <c r="H26" s="97"/>
      <c r="I26" s="97"/>
      <c r="J26" s="98"/>
      <c r="K26" s="97"/>
      <c r="L26" s="97"/>
      <c r="M26" s="97"/>
      <c r="N26" s="98"/>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9"/>
      <c r="AV26" s="99"/>
      <c r="AW26" s="99"/>
      <c r="AX26" s="99"/>
      <c r="AY26" s="99"/>
      <c r="AZ26" s="99"/>
      <c r="BA26" s="99"/>
      <c r="BB26" s="99"/>
      <c r="BC26" s="99"/>
      <c r="BD26" s="99"/>
      <c r="BE26" s="99"/>
      <c r="BF26" s="99"/>
      <c r="BG26" s="99"/>
      <c r="BH26" s="99"/>
      <c r="BI26" s="99"/>
      <c r="BJ26" s="99"/>
      <c r="BK26" s="99"/>
      <c r="BL26" s="99"/>
      <c r="BM26" s="99"/>
      <c r="BN26" s="99"/>
      <c r="BO26" s="96"/>
      <c r="BP26" s="96"/>
      <c r="BQ26" s="96"/>
    </row>
    <row r="27" spans="1:69" s="20" customFormat="1" ht="47.25" customHeight="1">
      <c r="A27" s="101"/>
      <c r="B27" s="221" t="s">
        <v>512</v>
      </c>
      <c r="C27" s="89" t="s">
        <v>1348</v>
      </c>
      <c r="D27" s="78" t="s">
        <v>1348</v>
      </c>
      <c r="E27" s="100" t="s">
        <v>1348</v>
      </c>
      <c r="F27" s="100" t="s">
        <v>1348</v>
      </c>
      <c r="G27" s="97"/>
      <c r="H27" s="97"/>
      <c r="I27" s="97"/>
      <c r="J27" s="98"/>
      <c r="K27" s="97"/>
      <c r="L27" s="97"/>
      <c r="M27" s="97"/>
      <c r="N27" s="98"/>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9"/>
      <c r="AV27" s="99"/>
      <c r="AW27" s="99"/>
      <c r="AX27" s="99"/>
      <c r="AY27" s="99"/>
      <c r="AZ27" s="99"/>
      <c r="BA27" s="99"/>
      <c r="BB27" s="99"/>
      <c r="BC27" s="99"/>
      <c r="BD27" s="99"/>
      <c r="BE27" s="99"/>
      <c r="BF27" s="99"/>
      <c r="BG27" s="99"/>
      <c r="BH27" s="99"/>
      <c r="BI27" s="99"/>
      <c r="BJ27" s="99"/>
      <c r="BK27" s="99"/>
      <c r="BL27" s="99"/>
      <c r="BM27" s="99"/>
      <c r="BN27" s="99"/>
      <c r="BO27" s="96"/>
      <c r="BP27" s="96"/>
      <c r="BQ27" s="96"/>
    </row>
    <row r="28" spans="1:69" s="20" customFormat="1" ht="47.25" customHeight="1">
      <c r="A28" s="101"/>
      <c r="B28" s="221" t="s">
        <v>513</v>
      </c>
      <c r="C28" s="89" t="s">
        <v>1348</v>
      </c>
      <c r="D28" s="78" t="s">
        <v>1348</v>
      </c>
      <c r="E28" s="100" t="s">
        <v>1348</v>
      </c>
      <c r="F28" s="100" t="s">
        <v>1348</v>
      </c>
      <c r="G28" s="97"/>
      <c r="H28" s="97"/>
      <c r="I28" s="97"/>
      <c r="J28" s="98"/>
      <c r="K28" s="97"/>
      <c r="L28" s="97"/>
      <c r="M28" s="97"/>
      <c r="N28" s="98"/>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9"/>
      <c r="AV28" s="99"/>
      <c r="AW28" s="99"/>
      <c r="AX28" s="99"/>
      <c r="AY28" s="99"/>
      <c r="AZ28" s="99"/>
      <c r="BA28" s="99"/>
      <c r="BB28" s="99"/>
      <c r="BC28" s="99"/>
      <c r="BD28" s="99"/>
      <c r="BE28" s="99"/>
      <c r="BF28" s="99"/>
      <c r="BG28" s="99"/>
      <c r="BH28" s="99"/>
      <c r="BI28" s="99"/>
      <c r="BJ28" s="99"/>
      <c r="BK28" s="99"/>
      <c r="BL28" s="99"/>
      <c r="BM28" s="99"/>
      <c r="BN28" s="99"/>
      <c r="BO28" s="96"/>
      <c r="BP28" s="96"/>
      <c r="BQ28" s="96"/>
    </row>
    <row r="29" spans="1:69" s="20" customFormat="1" ht="47.25" customHeight="1">
      <c r="A29" s="101"/>
      <c r="B29" s="221" t="s">
        <v>514</v>
      </c>
      <c r="C29" s="89" t="s">
        <v>1348</v>
      </c>
      <c r="D29" s="78" t="s">
        <v>1348</v>
      </c>
      <c r="E29" s="100" t="s">
        <v>1348</v>
      </c>
      <c r="F29" s="100" t="s">
        <v>1348</v>
      </c>
      <c r="G29" s="97"/>
      <c r="H29" s="97"/>
      <c r="I29" s="97"/>
      <c r="J29" s="98"/>
      <c r="K29" s="97"/>
      <c r="L29" s="97"/>
      <c r="M29" s="97"/>
      <c r="N29" s="98"/>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9"/>
      <c r="AV29" s="99"/>
      <c r="AW29" s="99"/>
      <c r="AX29" s="99"/>
      <c r="AY29" s="99"/>
      <c r="AZ29" s="99"/>
      <c r="BA29" s="99"/>
      <c r="BB29" s="99"/>
      <c r="BC29" s="99"/>
      <c r="BD29" s="99"/>
      <c r="BE29" s="99"/>
      <c r="BF29" s="99"/>
      <c r="BG29" s="99"/>
      <c r="BH29" s="99"/>
      <c r="BI29" s="99"/>
      <c r="BJ29" s="99"/>
      <c r="BK29" s="99"/>
      <c r="BL29" s="99"/>
      <c r="BM29" s="99"/>
      <c r="BN29" s="99"/>
      <c r="BO29" s="96"/>
      <c r="BP29" s="96"/>
      <c r="BQ29" s="96"/>
    </row>
    <row r="30" spans="1:69" s="20" customFormat="1" ht="47.25" customHeight="1">
      <c r="A30" s="101"/>
      <c r="B30" s="221" t="s">
        <v>515</v>
      </c>
      <c r="C30" s="89" t="s">
        <v>1348</v>
      </c>
      <c r="D30" s="78" t="s">
        <v>1348</v>
      </c>
      <c r="E30" s="100" t="s">
        <v>1348</v>
      </c>
      <c r="F30" s="100" t="s">
        <v>1348</v>
      </c>
      <c r="G30" s="97"/>
      <c r="H30" s="97"/>
      <c r="I30" s="97"/>
      <c r="J30" s="98"/>
      <c r="K30" s="97"/>
      <c r="L30" s="97"/>
      <c r="M30" s="97"/>
      <c r="N30" s="98"/>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9"/>
      <c r="AV30" s="99"/>
      <c r="AW30" s="99"/>
      <c r="AX30" s="99"/>
      <c r="AY30" s="99"/>
      <c r="AZ30" s="99"/>
      <c r="BA30" s="99"/>
      <c r="BB30" s="99"/>
      <c r="BC30" s="99"/>
      <c r="BD30" s="99"/>
      <c r="BE30" s="99"/>
      <c r="BF30" s="99"/>
      <c r="BG30" s="99"/>
      <c r="BH30" s="99"/>
      <c r="BI30" s="99"/>
      <c r="BJ30" s="99"/>
      <c r="BK30" s="99"/>
      <c r="BL30" s="99"/>
      <c r="BM30" s="99"/>
      <c r="BN30" s="99"/>
      <c r="BO30" s="96"/>
      <c r="BP30" s="96"/>
      <c r="BQ30" s="96"/>
    </row>
    <row r="31" spans="1:69" s="20" customFormat="1" ht="47.25" customHeight="1">
      <c r="A31" s="101"/>
      <c r="B31" s="221" t="s">
        <v>516</v>
      </c>
      <c r="C31" s="89" t="s">
        <v>1348</v>
      </c>
      <c r="D31" s="78" t="s">
        <v>1348</v>
      </c>
      <c r="E31" s="100" t="s">
        <v>1348</v>
      </c>
      <c r="F31" s="100" t="s">
        <v>1348</v>
      </c>
      <c r="G31" s="97"/>
      <c r="H31" s="97"/>
      <c r="I31" s="97"/>
      <c r="J31" s="98"/>
      <c r="K31" s="97"/>
      <c r="L31" s="97"/>
      <c r="M31" s="97"/>
      <c r="N31" s="98"/>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9"/>
      <c r="AV31" s="99"/>
      <c r="AW31" s="99"/>
      <c r="AX31" s="99"/>
      <c r="AY31" s="99"/>
      <c r="AZ31" s="99"/>
      <c r="BA31" s="99"/>
      <c r="BB31" s="99"/>
      <c r="BC31" s="99"/>
      <c r="BD31" s="99"/>
      <c r="BE31" s="99"/>
      <c r="BF31" s="99"/>
      <c r="BG31" s="99"/>
      <c r="BH31" s="99"/>
      <c r="BI31" s="99"/>
      <c r="BJ31" s="99"/>
      <c r="BK31" s="99"/>
      <c r="BL31" s="99"/>
      <c r="BM31" s="99"/>
      <c r="BN31" s="99"/>
      <c r="BO31" s="96"/>
      <c r="BP31" s="96"/>
      <c r="BQ31" s="96"/>
    </row>
    <row r="32" spans="1:69" s="20" customFormat="1" ht="47.25" customHeight="1">
      <c r="A32" s="101"/>
      <c r="B32" s="221" t="s">
        <v>517</v>
      </c>
      <c r="C32" s="89" t="s">
        <v>1348</v>
      </c>
      <c r="D32" s="78" t="s">
        <v>1348</v>
      </c>
      <c r="E32" s="100" t="s">
        <v>1348</v>
      </c>
      <c r="F32" s="100" t="s">
        <v>1348</v>
      </c>
      <c r="G32" s="97"/>
      <c r="H32" s="97"/>
      <c r="I32" s="97"/>
      <c r="J32" s="98"/>
      <c r="K32" s="97"/>
      <c r="L32" s="97"/>
      <c r="M32" s="97"/>
      <c r="N32" s="98"/>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9"/>
      <c r="AV32" s="99"/>
      <c r="AW32" s="99"/>
      <c r="AX32" s="99"/>
      <c r="AY32" s="99"/>
      <c r="AZ32" s="99"/>
      <c r="BA32" s="99"/>
      <c r="BB32" s="99"/>
      <c r="BC32" s="99"/>
      <c r="BD32" s="99"/>
      <c r="BE32" s="99"/>
      <c r="BF32" s="99"/>
      <c r="BG32" s="99"/>
      <c r="BH32" s="99"/>
      <c r="BI32" s="99"/>
      <c r="BJ32" s="99"/>
      <c r="BK32" s="99"/>
      <c r="BL32" s="99"/>
      <c r="BM32" s="99"/>
      <c r="BN32" s="99"/>
      <c r="BO32" s="96"/>
      <c r="BP32" s="96"/>
      <c r="BQ32" s="96"/>
    </row>
    <row r="33" spans="1:69" ht="9" customHeight="1">
      <c r="A33" s="101"/>
      <c r="B33" s="221" t="s">
        <v>518</v>
      </c>
      <c r="C33" s="89" t="s">
        <v>1348</v>
      </c>
      <c r="D33" s="78" t="s">
        <v>1348</v>
      </c>
      <c r="E33" s="100" t="s">
        <v>1348</v>
      </c>
      <c r="F33" s="100" t="s">
        <v>1348</v>
      </c>
      <c r="G33" s="97"/>
      <c r="H33" s="97"/>
      <c r="I33" s="97"/>
      <c r="J33" s="98"/>
      <c r="K33" s="97"/>
      <c r="L33" s="97"/>
      <c r="M33" s="97"/>
      <c r="N33" s="98"/>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9"/>
      <c r="AV33" s="99"/>
      <c r="AW33" s="99"/>
      <c r="AX33" s="99"/>
      <c r="AY33" s="99"/>
      <c r="AZ33" s="99"/>
      <c r="BA33" s="99"/>
      <c r="BB33" s="99"/>
      <c r="BC33" s="99"/>
      <c r="BD33" s="99"/>
      <c r="BE33" s="99"/>
      <c r="BF33" s="99"/>
      <c r="BG33" s="99"/>
      <c r="BH33" s="99"/>
      <c r="BI33" s="99"/>
      <c r="BJ33" s="99"/>
      <c r="BK33" s="99"/>
      <c r="BL33" s="99"/>
      <c r="BM33" s="99"/>
      <c r="BN33" s="99"/>
      <c r="BO33" s="96"/>
      <c r="BP33" s="96"/>
      <c r="BQ33" s="96"/>
    </row>
    <row r="34" spans="1:69" s="106" customFormat="1" ht="18">
      <c r="A34" s="35"/>
      <c r="B34" s="35"/>
      <c r="C34" s="35"/>
      <c r="D34" s="80"/>
      <c r="E34" s="70"/>
      <c r="F34" s="35"/>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81"/>
      <c r="BP34" s="82"/>
      <c r="BQ34" s="35"/>
    </row>
    <row r="35" spans="1:69" ht="18">
      <c r="A35" s="102" t="s">
        <v>24</v>
      </c>
      <c r="B35" s="102"/>
      <c r="C35" s="102"/>
      <c r="D35" s="103"/>
      <c r="E35" s="104"/>
      <c r="F35" s="105" t="s">
        <v>0</v>
      </c>
      <c r="G35" s="106"/>
      <c r="H35" s="106"/>
      <c r="I35" s="106"/>
      <c r="J35" s="106" t="s">
        <v>1</v>
      </c>
      <c r="K35" s="106"/>
      <c r="L35" s="106"/>
      <c r="M35" s="106"/>
      <c r="N35" s="106"/>
      <c r="O35" s="106"/>
      <c r="P35" s="106"/>
      <c r="Q35" s="106"/>
      <c r="R35" s="106"/>
      <c r="S35" s="106" t="s">
        <v>2</v>
      </c>
      <c r="T35" s="106"/>
      <c r="U35" s="106"/>
      <c r="V35" s="106"/>
      <c r="W35" s="106"/>
      <c r="X35" s="106"/>
      <c r="Y35" s="106"/>
      <c r="Z35" s="106"/>
      <c r="AA35" s="106" t="s">
        <v>3</v>
      </c>
      <c r="AB35" s="106"/>
      <c r="AC35" s="106"/>
      <c r="AD35" s="106"/>
      <c r="AE35" s="106"/>
      <c r="AF35" s="106"/>
      <c r="AG35" s="106"/>
      <c r="AH35" s="106"/>
      <c r="AI35" s="106"/>
      <c r="AJ35" s="106"/>
      <c r="AK35" s="106"/>
      <c r="AL35" s="106" t="s">
        <v>3</v>
      </c>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7" t="s">
        <v>3</v>
      </c>
      <c r="BP35" s="105"/>
      <c r="BQ35" s="105"/>
    </row>
    <row r="36" ht="14.25">
      <c r="E36" s="70"/>
    </row>
    <row r="37" ht="14.25">
      <c r="E37" s="70"/>
    </row>
    <row r="38" ht="14.25">
      <c r="E38" s="70"/>
    </row>
  </sheetData>
  <sheetProtection/>
  <mergeCells count="45">
    <mergeCell ref="A19:BQ19"/>
    <mergeCell ref="AH7:AJ7"/>
    <mergeCell ref="AK7:AM7"/>
    <mergeCell ref="AN7:AP7"/>
    <mergeCell ref="G7:I7"/>
    <mergeCell ref="J7:L7"/>
    <mergeCell ref="BO6:BO7"/>
    <mergeCell ref="V7:X7"/>
    <mergeCell ref="Y7:AA7"/>
    <mergeCell ref="P7:R7"/>
    <mergeCell ref="BP6:BP7"/>
    <mergeCell ref="BQ6:BQ7"/>
    <mergeCell ref="AW7:AY7"/>
    <mergeCell ref="AZ7:BB7"/>
    <mergeCell ref="BC7:BE7"/>
    <mergeCell ref="BF7:BH7"/>
    <mergeCell ref="G6:BN6"/>
    <mergeCell ref="AB7:AD7"/>
    <mergeCell ref="AE7:AG7"/>
    <mergeCell ref="S7:U7"/>
    <mergeCell ref="A4:D4"/>
    <mergeCell ref="E4:F4"/>
    <mergeCell ref="BO5:BQ5"/>
    <mergeCell ref="BI7:BK7"/>
    <mergeCell ref="BL7:BN7"/>
    <mergeCell ref="AQ7:AS7"/>
    <mergeCell ref="AT7:AV7"/>
    <mergeCell ref="AW4:BB4"/>
    <mergeCell ref="BC4:BQ4"/>
    <mergeCell ref="A6:A7"/>
    <mergeCell ref="B6:B7"/>
    <mergeCell ref="C6:C7"/>
    <mergeCell ref="D6:D7"/>
    <mergeCell ref="E6:E7"/>
    <mergeCell ref="F6:F7"/>
    <mergeCell ref="M7:O7"/>
    <mergeCell ref="A1:BQ1"/>
    <mergeCell ref="A2:BQ2"/>
    <mergeCell ref="A3:D3"/>
    <mergeCell ref="E3:F3"/>
    <mergeCell ref="U3:X3"/>
    <mergeCell ref="AA3:AE3"/>
    <mergeCell ref="AF3:AJ3"/>
    <mergeCell ref="AW3:BB3"/>
    <mergeCell ref="BC3:BQ3"/>
  </mergeCells>
  <hyperlinks>
    <hyperlink ref="E3" location="'YARIŞMA PROGRAMI'!C13" display="Sırıkla Atlama"/>
    <hyperlink ref="E3:F3" location="'YARIŞMA PROGRAMI'!C8" display="'YARIŞMA PROGRAMI'!C8"/>
  </hyperlinks>
  <printOptions horizontalCentered="1"/>
  <pageMargins left="0.27" right="0.15748031496062992" top="0.5511811023622047" bottom="0.2755905511811024" header="0.1968503937007874" footer="0.1968503937007874"/>
  <pageSetup horizontalDpi="600" verticalDpi="600" orientation="landscape" paperSize="9" scale="37" r:id="rId2"/>
  <ignoredErrors>
    <ignoredError sqref="E3:E4 AF3 A2 BC3:BC4" unlockedFormula="1"/>
  </ignoredErrors>
  <drawing r:id="rId1"/>
</worksheet>
</file>

<file path=xl/worksheets/sheet24.xml><?xml version="1.0" encoding="utf-8"?>
<worksheet xmlns="http://schemas.openxmlformats.org/spreadsheetml/2006/main" xmlns:r="http://schemas.openxmlformats.org/officeDocument/2006/relationships">
  <sheetPr>
    <tabColor rgb="FF00B050"/>
  </sheetPr>
  <dimension ref="A1:Q79"/>
  <sheetViews>
    <sheetView view="pageBreakPreview" zoomScale="106" zoomScaleSheetLayoutView="106" zoomScalePageLayoutView="0" workbookViewId="0" topLeftCell="A55">
      <selection activeCell="H63" sqref="H63"/>
    </sheetView>
  </sheetViews>
  <sheetFormatPr defaultColWidth="9.140625" defaultRowHeight="12.75"/>
  <cols>
    <col min="1" max="2" width="4.8515625" style="34" customWidth="1"/>
    <col min="3" max="3" width="13.28125" style="22" bestFit="1" customWidth="1"/>
    <col min="4" max="4" width="22.140625" style="64" customWidth="1"/>
    <col min="5" max="5" width="17.140625" style="64" customWidth="1"/>
    <col min="6" max="6" width="9.28125" style="22" customWidth="1"/>
    <col min="7" max="7" width="7.57421875" style="35" customWidth="1"/>
    <col min="8" max="8" width="5.140625" style="22" customWidth="1"/>
    <col min="9" max="9" width="4.421875" style="34" customWidth="1"/>
    <col min="10" max="10" width="12.421875" style="34" hidden="1" customWidth="1"/>
    <col min="11" max="11" width="6.57421875" style="34" customWidth="1"/>
    <col min="12" max="12" width="12.8515625" style="36" customWidth="1"/>
    <col min="13" max="13" width="23.7109375" style="68" customWidth="1"/>
    <col min="14" max="14" width="14.7109375" style="68" customWidth="1"/>
    <col min="15" max="15" width="9.57421875" style="22" customWidth="1"/>
    <col min="16" max="16" width="7.7109375" style="22" customWidth="1"/>
    <col min="17" max="17" width="5.7109375" style="22" customWidth="1"/>
    <col min="18" max="16384" width="9.140625" style="22" customWidth="1"/>
  </cols>
  <sheetData>
    <row r="1" spans="1:17" s="10" customFormat="1" ht="39" customHeight="1">
      <c r="A1" s="638" t="str">
        <f>('YARIŞMA BİLGİLERİ'!A2)</f>
        <v>Türkiye Atletizm Federasyonu
İstanbul Atletizm İl Temsilciliği</v>
      </c>
      <c r="B1" s="638"/>
      <c r="C1" s="638"/>
      <c r="D1" s="638"/>
      <c r="E1" s="638"/>
      <c r="F1" s="638"/>
      <c r="G1" s="638"/>
      <c r="H1" s="638"/>
      <c r="I1" s="638"/>
      <c r="J1" s="638"/>
      <c r="K1" s="638"/>
      <c r="L1" s="638"/>
      <c r="M1" s="638"/>
      <c r="N1" s="638"/>
      <c r="O1" s="638"/>
      <c r="P1" s="638"/>
      <c r="Q1" s="638"/>
    </row>
    <row r="2" spans="1:17" s="10" customFormat="1" ht="24.75" customHeight="1">
      <c r="A2" s="718" t="str">
        <f>'YARIŞMA BİLGİLERİ'!F19</f>
        <v>Türkiye Yıldızlar Salon Şampiyonası</v>
      </c>
      <c r="B2" s="718"/>
      <c r="C2" s="718"/>
      <c r="D2" s="718"/>
      <c r="E2" s="718"/>
      <c r="F2" s="718"/>
      <c r="G2" s="718"/>
      <c r="H2" s="718"/>
      <c r="I2" s="718"/>
      <c r="J2" s="718"/>
      <c r="K2" s="718"/>
      <c r="L2" s="718"/>
      <c r="M2" s="718"/>
      <c r="N2" s="718"/>
      <c r="O2" s="718"/>
      <c r="P2" s="718"/>
      <c r="Q2" s="718"/>
    </row>
    <row r="3" spans="1:17" s="13" customFormat="1" ht="19.5" customHeight="1">
      <c r="A3" s="721" t="s">
        <v>341</v>
      </c>
      <c r="B3" s="721"/>
      <c r="C3" s="721"/>
      <c r="D3" s="722" t="str">
        <f>'YARIŞMA PROGRAMI'!C24</f>
        <v>200 Metre Seçme</v>
      </c>
      <c r="E3" s="722"/>
      <c r="F3" s="723" t="s">
        <v>60</v>
      </c>
      <c r="G3" s="723"/>
      <c r="H3" s="524" t="s">
        <v>264</v>
      </c>
      <c r="I3" s="724" t="str">
        <f>'YARIŞMA PROGRAMI'!D24</f>
        <v>27.54</v>
      </c>
      <c r="J3" s="724"/>
      <c r="K3" s="724"/>
      <c r="L3" s="724"/>
      <c r="M3" s="525" t="s">
        <v>265</v>
      </c>
      <c r="N3" s="719" t="str">
        <f>('YARIŞMA PROGRAMI'!E24)</f>
        <v>Yudum İliksiz 26.22</v>
      </c>
      <c r="O3" s="719"/>
      <c r="P3" s="719"/>
      <c r="Q3" s="719"/>
    </row>
    <row r="4" spans="1:17" s="13" customFormat="1" ht="17.25" customHeight="1">
      <c r="A4" s="632" t="s">
        <v>269</v>
      </c>
      <c r="B4" s="632"/>
      <c r="C4" s="632"/>
      <c r="D4" s="641" t="str">
        <f>'YARIŞMA BİLGİLERİ'!F21</f>
        <v>Yıldız Kızlar</v>
      </c>
      <c r="E4" s="641"/>
      <c r="F4" s="41"/>
      <c r="G4" s="41"/>
      <c r="H4" s="41"/>
      <c r="I4" s="41"/>
      <c r="J4" s="41"/>
      <c r="K4" s="41"/>
      <c r="L4" s="42"/>
      <c r="M4" s="109" t="s">
        <v>5</v>
      </c>
      <c r="N4" s="720" t="str">
        <f>'YARIŞMA PROGRAMI'!B24</f>
        <v>20 Ocak 2013 - 10.00</v>
      </c>
      <c r="O4" s="720"/>
      <c r="P4" s="720"/>
      <c r="Q4" s="720"/>
    </row>
    <row r="5" spans="1:16" s="10" customFormat="1" ht="16.5" customHeight="1">
      <c r="A5" s="14"/>
      <c r="B5" s="14"/>
      <c r="C5" s="15"/>
      <c r="D5" s="16"/>
      <c r="E5" s="17"/>
      <c r="F5" s="17"/>
      <c r="G5" s="17"/>
      <c r="H5" s="17"/>
      <c r="I5" s="14"/>
      <c r="J5" s="14"/>
      <c r="K5" s="14"/>
      <c r="L5" s="18"/>
      <c r="M5" s="19"/>
      <c r="N5" s="694">
        <v>41294.718254513886</v>
      </c>
      <c r="O5" s="694"/>
      <c r="P5" s="694"/>
    </row>
    <row r="6" spans="1:16" s="20" customFormat="1" ht="18.75" customHeight="1">
      <c r="A6" s="643" t="s">
        <v>11</v>
      </c>
      <c r="B6" s="644" t="s">
        <v>262</v>
      </c>
      <c r="C6" s="646" t="s">
        <v>287</v>
      </c>
      <c r="D6" s="629" t="s">
        <v>13</v>
      </c>
      <c r="E6" s="629" t="s">
        <v>58</v>
      </c>
      <c r="F6" s="629" t="s">
        <v>14</v>
      </c>
      <c r="G6" s="633" t="s">
        <v>29</v>
      </c>
      <c r="I6" s="626" t="s">
        <v>16</v>
      </c>
      <c r="J6" s="627"/>
      <c r="K6" s="627"/>
      <c r="L6" s="627"/>
      <c r="M6" s="627"/>
      <c r="N6" s="627"/>
      <c r="O6" s="627"/>
      <c r="P6" s="628"/>
    </row>
    <row r="7" spans="1:16" ht="26.25" customHeight="1">
      <c r="A7" s="643"/>
      <c r="B7" s="645"/>
      <c r="C7" s="646"/>
      <c r="D7" s="629"/>
      <c r="E7" s="629"/>
      <c r="F7" s="629"/>
      <c r="G7" s="634"/>
      <c r="H7" s="21"/>
      <c r="I7" s="60" t="s">
        <v>11</v>
      </c>
      <c r="J7" s="60" t="s">
        <v>263</v>
      </c>
      <c r="K7" s="60" t="s">
        <v>262</v>
      </c>
      <c r="L7" s="168" t="s">
        <v>12</v>
      </c>
      <c r="M7" s="169" t="s">
        <v>13</v>
      </c>
      <c r="N7" s="169" t="s">
        <v>58</v>
      </c>
      <c r="O7" s="60" t="s">
        <v>14</v>
      </c>
      <c r="P7" s="60" t="s">
        <v>29</v>
      </c>
    </row>
    <row r="8" spans="1:16" s="20" customFormat="1" ht="14.25" customHeight="1">
      <c r="A8" s="23">
        <v>1</v>
      </c>
      <c r="B8" s="94">
        <v>98</v>
      </c>
      <c r="C8" s="166">
        <v>35483</v>
      </c>
      <c r="D8" s="223" t="s">
        <v>919</v>
      </c>
      <c r="E8" s="224" t="s">
        <v>273</v>
      </c>
      <c r="F8" s="167">
        <v>2574</v>
      </c>
      <c r="G8" s="95">
        <v>1</v>
      </c>
      <c r="H8" s="488" t="s">
        <v>1339</v>
      </c>
      <c r="I8" s="29">
        <v>1</v>
      </c>
      <c r="J8" s="30" t="s">
        <v>755</v>
      </c>
      <c r="K8" s="31">
        <v>4</v>
      </c>
      <c r="L8" s="32">
        <v>35370</v>
      </c>
      <c r="M8" s="61" t="s">
        <v>809</v>
      </c>
      <c r="N8" s="61" t="s">
        <v>806</v>
      </c>
      <c r="O8" s="33">
        <v>3287</v>
      </c>
      <c r="P8" s="31">
        <v>4</v>
      </c>
    </row>
    <row r="9" spans="1:16" s="20" customFormat="1" ht="14.25" customHeight="1">
      <c r="A9" s="23">
        <v>2</v>
      </c>
      <c r="B9" s="94">
        <v>14</v>
      </c>
      <c r="C9" s="166">
        <v>35291</v>
      </c>
      <c r="D9" s="223" t="s">
        <v>821</v>
      </c>
      <c r="E9" s="224" t="s">
        <v>818</v>
      </c>
      <c r="F9" s="167">
        <v>2650</v>
      </c>
      <c r="G9" s="95">
        <v>3</v>
      </c>
      <c r="H9" s="28"/>
      <c r="I9" s="29">
        <v>2</v>
      </c>
      <c r="J9" s="30" t="s">
        <v>756</v>
      </c>
      <c r="K9" s="31">
        <v>105</v>
      </c>
      <c r="L9" s="32">
        <v>35528</v>
      </c>
      <c r="M9" s="61" t="s">
        <v>926</v>
      </c>
      <c r="N9" s="61" t="s">
        <v>273</v>
      </c>
      <c r="O9" s="33">
        <v>3082</v>
      </c>
      <c r="P9" s="31">
        <v>2</v>
      </c>
    </row>
    <row r="10" spans="1:16" s="20" customFormat="1" ht="14.25" customHeight="1">
      <c r="A10" s="23">
        <v>3</v>
      </c>
      <c r="B10" s="94">
        <v>142</v>
      </c>
      <c r="C10" s="166">
        <v>35631</v>
      </c>
      <c r="D10" s="223" t="s">
        <v>963</v>
      </c>
      <c r="E10" s="224" t="s">
        <v>947</v>
      </c>
      <c r="F10" s="167">
        <v>2653</v>
      </c>
      <c r="G10" s="95">
        <v>1</v>
      </c>
      <c r="H10" s="28"/>
      <c r="I10" s="29">
        <v>3</v>
      </c>
      <c r="J10" s="30" t="s">
        <v>757</v>
      </c>
      <c r="K10" s="31">
        <v>106</v>
      </c>
      <c r="L10" s="32">
        <v>35957</v>
      </c>
      <c r="M10" s="61" t="s">
        <v>927</v>
      </c>
      <c r="N10" s="61" t="s">
        <v>273</v>
      </c>
      <c r="O10" s="33">
        <v>3093</v>
      </c>
      <c r="P10" s="31">
        <v>3</v>
      </c>
    </row>
    <row r="11" spans="1:16" s="20" customFormat="1" ht="14.25" customHeight="1">
      <c r="A11" s="23">
        <v>4</v>
      </c>
      <c r="B11" s="94">
        <v>172</v>
      </c>
      <c r="C11" s="166">
        <v>35195</v>
      </c>
      <c r="D11" s="223" t="s">
        <v>998</v>
      </c>
      <c r="E11" s="224" t="s">
        <v>997</v>
      </c>
      <c r="F11" s="167">
        <v>2660</v>
      </c>
      <c r="G11" s="95">
        <v>2</v>
      </c>
      <c r="H11" s="28"/>
      <c r="I11" s="29">
        <v>4</v>
      </c>
      <c r="J11" s="30" t="s">
        <v>758</v>
      </c>
      <c r="K11" s="31">
        <v>169</v>
      </c>
      <c r="L11" s="32">
        <v>35525</v>
      </c>
      <c r="M11" s="61" t="s">
        <v>994</v>
      </c>
      <c r="N11" s="61" t="s">
        <v>990</v>
      </c>
      <c r="O11" s="33" t="s">
        <v>1333</v>
      </c>
      <c r="P11" s="31" t="s">
        <v>572</v>
      </c>
    </row>
    <row r="12" spans="1:16" s="20" customFormat="1" ht="30" customHeight="1">
      <c r="A12" s="23">
        <v>5</v>
      </c>
      <c r="B12" s="94">
        <v>34</v>
      </c>
      <c r="C12" s="166">
        <v>35828</v>
      </c>
      <c r="D12" s="223" t="s">
        <v>845</v>
      </c>
      <c r="E12" s="224" t="s">
        <v>846</v>
      </c>
      <c r="F12" s="485" t="s">
        <v>1352</v>
      </c>
      <c r="G12" s="95">
        <v>3</v>
      </c>
      <c r="H12" s="28"/>
      <c r="I12" s="29">
        <v>5</v>
      </c>
      <c r="J12" s="30" t="s">
        <v>759</v>
      </c>
      <c r="K12" s="31">
        <v>511</v>
      </c>
      <c r="L12" s="32">
        <v>35431</v>
      </c>
      <c r="M12" s="61" t="s">
        <v>1329</v>
      </c>
      <c r="N12" s="61" t="s">
        <v>1330</v>
      </c>
      <c r="O12" s="33">
        <v>2785</v>
      </c>
      <c r="P12" s="31">
        <v>1</v>
      </c>
    </row>
    <row r="13" spans="1:16" s="20" customFormat="1" ht="27.75" customHeight="1">
      <c r="A13" s="23">
        <v>6</v>
      </c>
      <c r="B13" s="94">
        <v>133</v>
      </c>
      <c r="C13" s="166">
        <v>35573</v>
      </c>
      <c r="D13" s="223" t="s">
        <v>955</v>
      </c>
      <c r="E13" s="224" t="s">
        <v>947</v>
      </c>
      <c r="F13" s="485" t="s">
        <v>1353</v>
      </c>
      <c r="G13" s="95">
        <v>4</v>
      </c>
      <c r="H13" s="28"/>
      <c r="I13" s="29">
        <v>6</v>
      </c>
      <c r="J13" s="30" t="s">
        <v>760</v>
      </c>
      <c r="K13" s="31">
        <v>96</v>
      </c>
      <c r="L13" s="32">
        <v>35983</v>
      </c>
      <c r="M13" s="61" t="s">
        <v>917</v>
      </c>
      <c r="N13" s="61" t="s">
        <v>273</v>
      </c>
      <c r="O13" s="33" t="s">
        <v>1333</v>
      </c>
      <c r="P13" s="31" t="s">
        <v>572</v>
      </c>
    </row>
    <row r="14" spans="1:16" s="20" customFormat="1" ht="14.25" customHeight="1">
      <c r="A14" s="23">
        <v>7</v>
      </c>
      <c r="B14" s="94">
        <v>178</v>
      </c>
      <c r="C14" s="166">
        <v>35832</v>
      </c>
      <c r="D14" s="223" t="s">
        <v>1006</v>
      </c>
      <c r="E14" s="224" t="s">
        <v>1004</v>
      </c>
      <c r="F14" s="167">
        <v>2716</v>
      </c>
      <c r="G14" s="95">
        <v>4</v>
      </c>
      <c r="H14" s="28"/>
      <c r="I14" s="626" t="s">
        <v>17</v>
      </c>
      <c r="J14" s="627"/>
      <c r="K14" s="627"/>
      <c r="L14" s="627"/>
      <c r="M14" s="627"/>
      <c r="N14" s="627"/>
      <c r="O14" s="627"/>
      <c r="P14" s="628"/>
    </row>
    <row r="15" spans="1:16" s="20" customFormat="1" ht="21.75" customHeight="1">
      <c r="A15" s="23">
        <v>8</v>
      </c>
      <c r="B15" s="94">
        <v>155</v>
      </c>
      <c r="C15" s="166">
        <v>35765</v>
      </c>
      <c r="D15" s="223" t="s">
        <v>979</v>
      </c>
      <c r="E15" s="224" t="s">
        <v>978</v>
      </c>
      <c r="F15" s="167">
        <v>2730</v>
      </c>
      <c r="G15" s="95">
        <v>5</v>
      </c>
      <c r="H15" s="28"/>
      <c r="I15" s="60" t="s">
        <v>11</v>
      </c>
      <c r="J15" s="60" t="s">
        <v>263</v>
      </c>
      <c r="K15" s="60" t="s">
        <v>262</v>
      </c>
      <c r="L15" s="168" t="s">
        <v>12</v>
      </c>
      <c r="M15" s="169" t="s">
        <v>13</v>
      </c>
      <c r="N15" s="169" t="s">
        <v>58</v>
      </c>
      <c r="O15" s="60" t="s">
        <v>14</v>
      </c>
      <c r="P15" s="60" t="s">
        <v>29</v>
      </c>
    </row>
    <row r="16" spans="1:16" s="20" customFormat="1" ht="14.25" customHeight="1">
      <c r="A16" s="23">
        <v>9</v>
      </c>
      <c r="B16" s="94">
        <v>175</v>
      </c>
      <c r="C16" s="166">
        <v>35471</v>
      </c>
      <c r="D16" s="223" t="s">
        <v>1001</v>
      </c>
      <c r="E16" s="224" t="s">
        <v>1002</v>
      </c>
      <c r="F16" s="167">
        <v>2747</v>
      </c>
      <c r="G16" s="95">
        <v>1</v>
      </c>
      <c r="H16" s="28"/>
      <c r="I16" s="29">
        <v>1</v>
      </c>
      <c r="J16" s="30" t="s">
        <v>761</v>
      </c>
      <c r="K16" s="31">
        <v>104</v>
      </c>
      <c r="L16" s="32">
        <v>35341</v>
      </c>
      <c r="M16" s="61" t="s">
        <v>925</v>
      </c>
      <c r="N16" s="61" t="s">
        <v>273</v>
      </c>
      <c r="O16" s="33" t="s">
        <v>1333</v>
      </c>
      <c r="P16" s="31" t="s">
        <v>572</v>
      </c>
    </row>
    <row r="17" spans="1:16" s="20" customFormat="1" ht="14.25" customHeight="1" thickBot="1">
      <c r="A17" s="380">
        <v>10</v>
      </c>
      <c r="B17" s="398">
        <v>141</v>
      </c>
      <c r="C17" s="399">
        <v>35698</v>
      </c>
      <c r="D17" s="400" t="s">
        <v>962</v>
      </c>
      <c r="E17" s="401" t="s">
        <v>947</v>
      </c>
      <c r="F17" s="487">
        <v>2752</v>
      </c>
      <c r="G17" s="403">
        <v>2</v>
      </c>
      <c r="H17" s="28"/>
      <c r="I17" s="29">
        <v>2</v>
      </c>
      <c r="J17" s="30" t="s">
        <v>762</v>
      </c>
      <c r="K17" s="31">
        <v>111</v>
      </c>
      <c r="L17" s="32">
        <v>36207</v>
      </c>
      <c r="M17" s="61" t="s">
        <v>932</v>
      </c>
      <c r="N17" s="61" t="s">
        <v>273</v>
      </c>
      <c r="O17" s="33">
        <v>3062</v>
      </c>
      <c r="P17" s="31">
        <v>1</v>
      </c>
    </row>
    <row r="18" spans="1:16" s="20" customFormat="1" ht="14.25" customHeight="1">
      <c r="A18" s="334">
        <v>11</v>
      </c>
      <c r="B18" s="392">
        <v>99</v>
      </c>
      <c r="C18" s="393">
        <v>35102</v>
      </c>
      <c r="D18" s="394" t="s">
        <v>920</v>
      </c>
      <c r="E18" s="395" t="s">
        <v>273</v>
      </c>
      <c r="F18" s="486">
        <v>2768</v>
      </c>
      <c r="G18" s="397">
        <v>2</v>
      </c>
      <c r="H18" s="28"/>
      <c r="I18" s="29">
        <v>3</v>
      </c>
      <c r="J18" s="30" t="s">
        <v>763</v>
      </c>
      <c r="K18" s="31">
        <v>121</v>
      </c>
      <c r="L18" s="32">
        <v>35106</v>
      </c>
      <c r="M18" s="61" t="s">
        <v>942</v>
      </c>
      <c r="N18" s="61" t="s">
        <v>273</v>
      </c>
      <c r="O18" s="33" t="s">
        <v>1333</v>
      </c>
      <c r="P18" s="31" t="s">
        <v>572</v>
      </c>
    </row>
    <row r="19" spans="1:16" s="20" customFormat="1" ht="14.25" customHeight="1">
      <c r="A19" s="23">
        <v>12</v>
      </c>
      <c r="B19" s="94">
        <v>145</v>
      </c>
      <c r="C19" s="166">
        <v>35800</v>
      </c>
      <c r="D19" s="223" t="s">
        <v>966</v>
      </c>
      <c r="E19" s="224" t="s">
        <v>967</v>
      </c>
      <c r="F19" s="167">
        <v>2769</v>
      </c>
      <c r="G19" s="95">
        <v>3</v>
      </c>
      <c r="H19" s="28"/>
      <c r="I19" s="29">
        <v>4</v>
      </c>
      <c r="J19" s="30" t="s">
        <v>764</v>
      </c>
      <c r="K19" s="31">
        <v>122</v>
      </c>
      <c r="L19" s="32">
        <v>35961</v>
      </c>
      <c r="M19" s="61" t="s">
        <v>943</v>
      </c>
      <c r="N19" s="61" t="s">
        <v>273</v>
      </c>
      <c r="O19" s="33" t="s">
        <v>1333</v>
      </c>
      <c r="P19" s="31" t="s">
        <v>572</v>
      </c>
    </row>
    <row r="20" spans="1:16" s="20" customFormat="1" ht="14.25" customHeight="1">
      <c r="A20" s="23">
        <v>13</v>
      </c>
      <c r="B20" s="94">
        <v>131</v>
      </c>
      <c r="C20" s="166">
        <v>35697</v>
      </c>
      <c r="D20" s="223" t="s">
        <v>953</v>
      </c>
      <c r="E20" s="224" t="s">
        <v>947</v>
      </c>
      <c r="F20" s="167">
        <v>2776</v>
      </c>
      <c r="G20" s="95">
        <v>1</v>
      </c>
      <c r="H20" s="28"/>
      <c r="I20" s="29">
        <v>5</v>
      </c>
      <c r="J20" s="30" t="s">
        <v>765</v>
      </c>
      <c r="K20" s="31">
        <v>123</v>
      </c>
      <c r="L20" s="32">
        <v>35912</v>
      </c>
      <c r="M20" s="61" t="s">
        <v>944</v>
      </c>
      <c r="N20" s="61" t="s">
        <v>273</v>
      </c>
      <c r="O20" s="33" t="s">
        <v>1333</v>
      </c>
      <c r="P20" s="31" t="s">
        <v>572</v>
      </c>
    </row>
    <row r="21" spans="1:16" s="20" customFormat="1" ht="14.25" customHeight="1">
      <c r="A21" s="23">
        <v>14</v>
      </c>
      <c r="B21" s="94">
        <v>511</v>
      </c>
      <c r="C21" s="166">
        <v>35431</v>
      </c>
      <c r="D21" s="223" t="s">
        <v>1329</v>
      </c>
      <c r="E21" s="224" t="s">
        <v>1330</v>
      </c>
      <c r="F21" s="167">
        <v>2785</v>
      </c>
      <c r="G21" s="95">
        <v>1</v>
      </c>
      <c r="H21" s="28"/>
      <c r="I21" s="29">
        <v>6</v>
      </c>
      <c r="J21" s="30" t="s">
        <v>766</v>
      </c>
      <c r="K21" s="31">
        <v>124</v>
      </c>
      <c r="L21" s="32">
        <v>35722</v>
      </c>
      <c r="M21" s="61" t="s">
        <v>945</v>
      </c>
      <c r="N21" s="61" t="s">
        <v>273</v>
      </c>
      <c r="O21" s="33" t="s">
        <v>1333</v>
      </c>
      <c r="P21" s="31" t="s">
        <v>572</v>
      </c>
    </row>
    <row r="22" spans="1:16" s="20" customFormat="1" ht="14.25" customHeight="1">
      <c r="A22" s="23">
        <v>15</v>
      </c>
      <c r="B22" s="94">
        <v>147</v>
      </c>
      <c r="C22" s="166">
        <v>36071</v>
      </c>
      <c r="D22" s="223" t="s">
        <v>969</v>
      </c>
      <c r="E22" s="224" t="s">
        <v>967</v>
      </c>
      <c r="F22" s="167">
        <v>2791</v>
      </c>
      <c r="G22" s="95">
        <v>1</v>
      </c>
      <c r="H22" s="28"/>
      <c r="I22" s="626" t="s">
        <v>18</v>
      </c>
      <c r="J22" s="627"/>
      <c r="K22" s="627"/>
      <c r="L22" s="627"/>
      <c r="M22" s="627"/>
      <c r="N22" s="627"/>
      <c r="O22" s="627"/>
      <c r="P22" s="628"/>
    </row>
    <row r="23" spans="1:16" s="20" customFormat="1" ht="21" customHeight="1">
      <c r="A23" s="23">
        <v>16</v>
      </c>
      <c r="B23" s="94">
        <v>137</v>
      </c>
      <c r="C23" s="166">
        <v>35254</v>
      </c>
      <c r="D23" s="223" t="s">
        <v>958</v>
      </c>
      <c r="E23" s="224" t="s">
        <v>947</v>
      </c>
      <c r="F23" s="167">
        <v>2791</v>
      </c>
      <c r="G23" s="95">
        <v>4</v>
      </c>
      <c r="H23" s="28"/>
      <c r="I23" s="60" t="s">
        <v>11</v>
      </c>
      <c r="J23" s="60" t="s">
        <v>263</v>
      </c>
      <c r="K23" s="60" t="s">
        <v>262</v>
      </c>
      <c r="L23" s="168" t="s">
        <v>12</v>
      </c>
      <c r="M23" s="169" t="s">
        <v>13</v>
      </c>
      <c r="N23" s="169" t="s">
        <v>58</v>
      </c>
      <c r="O23" s="60" t="s">
        <v>14</v>
      </c>
      <c r="P23" s="60" t="s">
        <v>29</v>
      </c>
    </row>
    <row r="24" spans="1:16" s="20" customFormat="1" ht="14.25" customHeight="1">
      <c r="A24" s="23">
        <v>17</v>
      </c>
      <c r="B24" s="94">
        <v>45</v>
      </c>
      <c r="C24" s="166">
        <v>35810</v>
      </c>
      <c r="D24" s="223" t="s">
        <v>856</v>
      </c>
      <c r="E24" s="224" t="s">
        <v>846</v>
      </c>
      <c r="F24" s="167">
        <v>2798</v>
      </c>
      <c r="G24" s="95">
        <v>3</v>
      </c>
      <c r="H24" s="28"/>
      <c r="I24" s="29">
        <v>1</v>
      </c>
      <c r="J24" s="30" t="s">
        <v>767</v>
      </c>
      <c r="K24" s="31">
        <v>196</v>
      </c>
      <c r="L24" s="32">
        <v>36186</v>
      </c>
      <c r="M24" s="61" t="s">
        <v>1025</v>
      </c>
      <c r="N24" s="61" t="s">
        <v>1026</v>
      </c>
      <c r="O24" s="33">
        <v>3032</v>
      </c>
      <c r="P24" s="31">
        <v>3</v>
      </c>
    </row>
    <row r="25" spans="1:16" s="20" customFormat="1" ht="14.25" customHeight="1">
      <c r="A25" s="23">
        <v>18</v>
      </c>
      <c r="B25" s="94">
        <v>173</v>
      </c>
      <c r="C25" s="166">
        <v>35635</v>
      </c>
      <c r="D25" s="223" t="s">
        <v>999</v>
      </c>
      <c r="E25" s="224" t="s">
        <v>997</v>
      </c>
      <c r="F25" s="167">
        <v>2805</v>
      </c>
      <c r="G25" s="95">
        <v>4</v>
      </c>
      <c r="H25" s="28"/>
      <c r="I25" s="29">
        <v>2</v>
      </c>
      <c r="J25" s="30" t="s">
        <v>768</v>
      </c>
      <c r="K25" s="31">
        <v>164</v>
      </c>
      <c r="L25" s="32">
        <v>35527</v>
      </c>
      <c r="M25" s="61" t="s">
        <v>989</v>
      </c>
      <c r="N25" s="61" t="s">
        <v>990</v>
      </c>
      <c r="O25" s="33" t="s">
        <v>1333</v>
      </c>
      <c r="P25" s="31" t="s">
        <v>572</v>
      </c>
    </row>
    <row r="26" spans="1:16" s="20" customFormat="1" ht="14.25" customHeight="1">
      <c r="A26" s="23">
        <v>19</v>
      </c>
      <c r="B26" s="94">
        <v>26</v>
      </c>
      <c r="C26" s="166">
        <v>35423</v>
      </c>
      <c r="D26" s="223" t="s">
        <v>835</v>
      </c>
      <c r="E26" s="224" t="s">
        <v>829</v>
      </c>
      <c r="F26" s="167">
        <v>2808</v>
      </c>
      <c r="G26" s="95">
        <v>5</v>
      </c>
      <c r="H26" s="28"/>
      <c r="I26" s="29">
        <v>3</v>
      </c>
      <c r="J26" s="30" t="s">
        <v>769</v>
      </c>
      <c r="K26" s="31">
        <v>147</v>
      </c>
      <c r="L26" s="32">
        <v>36071</v>
      </c>
      <c r="M26" s="61" t="s">
        <v>969</v>
      </c>
      <c r="N26" s="61" t="s">
        <v>967</v>
      </c>
      <c r="O26" s="33">
        <v>2791</v>
      </c>
      <c r="P26" s="31">
        <v>1</v>
      </c>
    </row>
    <row r="27" spans="1:16" s="20" customFormat="1" ht="14.25" customHeight="1">
      <c r="A27" s="23">
        <v>20</v>
      </c>
      <c r="B27" s="94">
        <v>44</v>
      </c>
      <c r="C27" s="166">
        <v>35158</v>
      </c>
      <c r="D27" s="223" t="s">
        <v>855</v>
      </c>
      <c r="E27" s="224" t="s">
        <v>846</v>
      </c>
      <c r="F27" s="167">
        <v>2833</v>
      </c>
      <c r="G27" s="95">
        <v>6</v>
      </c>
      <c r="H27" s="28"/>
      <c r="I27" s="29">
        <v>4</v>
      </c>
      <c r="J27" s="30" t="s">
        <v>770</v>
      </c>
      <c r="K27" s="31">
        <v>69</v>
      </c>
      <c r="L27" s="32">
        <v>36130</v>
      </c>
      <c r="M27" s="61" t="s">
        <v>884</v>
      </c>
      <c r="N27" s="61" t="s">
        <v>879</v>
      </c>
      <c r="O27" s="33" t="s">
        <v>1333</v>
      </c>
      <c r="P27" s="31" t="s">
        <v>572</v>
      </c>
    </row>
    <row r="28" spans="1:16" s="20" customFormat="1" ht="14.25" customHeight="1">
      <c r="A28" s="23">
        <v>21</v>
      </c>
      <c r="B28" s="94">
        <v>154</v>
      </c>
      <c r="C28" s="166">
        <v>35383</v>
      </c>
      <c r="D28" s="223" t="s">
        <v>977</v>
      </c>
      <c r="E28" s="224" t="s">
        <v>978</v>
      </c>
      <c r="F28" s="167">
        <v>2837</v>
      </c>
      <c r="G28" s="95">
        <v>2</v>
      </c>
      <c r="H28" s="28"/>
      <c r="I28" s="29">
        <v>5</v>
      </c>
      <c r="J28" s="30" t="s">
        <v>771</v>
      </c>
      <c r="K28" s="31">
        <v>67</v>
      </c>
      <c r="L28" s="32">
        <v>35474</v>
      </c>
      <c r="M28" s="61" t="s">
        <v>882</v>
      </c>
      <c r="N28" s="61" t="s">
        <v>879</v>
      </c>
      <c r="O28" s="33" t="s">
        <v>1333</v>
      </c>
      <c r="P28" s="31" t="s">
        <v>572</v>
      </c>
    </row>
    <row r="29" spans="1:16" s="20" customFormat="1" ht="14.25" customHeight="1">
      <c r="A29" s="23">
        <v>22</v>
      </c>
      <c r="B29" s="94">
        <v>94</v>
      </c>
      <c r="C29" s="166">
        <v>36192</v>
      </c>
      <c r="D29" s="223" t="s">
        <v>915</v>
      </c>
      <c r="E29" s="224" t="s">
        <v>273</v>
      </c>
      <c r="F29" s="167">
        <v>2842</v>
      </c>
      <c r="G29" s="95">
        <v>3</v>
      </c>
      <c r="H29" s="28"/>
      <c r="I29" s="29">
        <v>6</v>
      </c>
      <c r="J29" s="30" t="s">
        <v>772</v>
      </c>
      <c r="K29" s="31">
        <v>179</v>
      </c>
      <c r="L29" s="32">
        <v>36435</v>
      </c>
      <c r="M29" s="61" t="s">
        <v>1007</v>
      </c>
      <c r="N29" s="61" t="s">
        <v>1004</v>
      </c>
      <c r="O29" s="33">
        <v>2976</v>
      </c>
      <c r="P29" s="31">
        <v>2</v>
      </c>
    </row>
    <row r="30" spans="1:16" s="20" customFormat="1" ht="14.25" customHeight="1">
      <c r="A30" s="23">
        <v>23</v>
      </c>
      <c r="B30" s="94">
        <v>25</v>
      </c>
      <c r="C30" s="166">
        <v>35383</v>
      </c>
      <c r="D30" s="223" t="s">
        <v>834</v>
      </c>
      <c r="E30" s="224" t="s">
        <v>829</v>
      </c>
      <c r="F30" s="167">
        <v>2875</v>
      </c>
      <c r="G30" s="95">
        <v>1</v>
      </c>
      <c r="H30" s="28"/>
      <c r="I30" s="626" t="s">
        <v>55</v>
      </c>
      <c r="J30" s="627"/>
      <c r="K30" s="627"/>
      <c r="L30" s="627"/>
      <c r="M30" s="627"/>
      <c r="N30" s="627"/>
      <c r="O30" s="627"/>
      <c r="P30" s="628"/>
    </row>
    <row r="31" spans="1:16" s="20" customFormat="1" ht="18" customHeight="1">
      <c r="A31" s="23">
        <v>24</v>
      </c>
      <c r="B31" s="94">
        <v>171</v>
      </c>
      <c r="C31" s="166">
        <v>35292</v>
      </c>
      <c r="D31" s="223" t="s">
        <v>996</v>
      </c>
      <c r="E31" s="224" t="s">
        <v>997</v>
      </c>
      <c r="F31" s="167">
        <v>2909</v>
      </c>
      <c r="G31" s="95">
        <v>5</v>
      </c>
      <c r="H31" s="28"/>
      <c r="I31" s="60" t="s">
        <v>11</v>
      </c>
      <c r="J31" s="60" t="s">
        <v>263</v>
      </c>
      <c r="K31" s="60" t="s">
        <v>262</v>
      </c>
      <c r="L31" s="168" t="s">
        <v>12</v>
      </c>
      <c r="M31" s="169" t="s">
        <v>13</v>
      </c>
      <c r="N31" s="169" t="s">
        <v>58</v>
      </c>
      <c r="O31" s="60" t="s">
        <v>14</v>
      </c>
      <c r="P31" s="60" t="s">
        <v>29</v>
      </c>
    </row>
    <row r="32" spans="1:16" s="20" customFormat="1" ht="14.25" customHeight="1">
      <c r="A32" s="23">
        <v>25</v>
      </c>
      <c r="B32" s="94">
        <v>179</v>
      </c>
      <c r="C32" s="166">
        <v>36435</v>
      </c>
      <c r="D32" s="223" t="s">
        <v>1007</v>
      </c>
      <c r="E32" s="224" t="s">
        <v>1004</v>
      </c>
      <c r="F32" s="167">
        <v>2976</v>
      </c>
      <c r="G32" s="95">
        <v>2</v>
      </c>
      <c r="H32" s="28"/>
      <c r="I32" s="29">
        <v>1</v>
      </c>
      <c r="J32" s="30" t="s">
        <v>773</v>
      </c>
      <c r="K32" s="31">
        <v>63</v>
      </c>
      <c r="L32" s="32" t="s">
        <v>876</v>
      </c>
      <c r="M32" s="61" t="s">
        <v>877</v>
      </c>
      <c r="N32" s="61" t="s">
        <v>874</v>
      </c>
      <c r="O32" s="33">
        <v>3132</v>
      </c>
      <c r="P32" s="31">
        <v>5</v>
      </c>
    </row>
    <row r="33" spans="1:16" s="20" customFormat="1" ht="14.25" customHeight="1">
      <c r="A33" s="23">
        <v>26</v>
      </c>
      <c r="B33" s="94">
        <v>184</v>
      </c>
      <c r="C33" s="166">
        <v>36467</v>
      </c>
      <c r="D33" s="223" t="s">
        <v>1012</v>
      </c>
      <c r="E33" s="224" t="s">
        <v>1004</v>
      </c>
      <c r="F33" s="167">
        <v>2983</v>
      </c>
      <c r="G33" s="95">
        <v>2</v>
      </c>
      <c r="H33" s="28"/>
      <c r="I33" s="29">
        <v>2</v>
      </c>
      <c r="J33" s="30" t="s">
        <v>774</v>
      </c>
      <c r="K33" s="31">
        <v>25</v>
      </c>
      <c r="L33" s="32">
        <v>35383</v>
      </c>
      <c r="M33" s="61" t="s">
        <v>834</v>
      </c>
      <c r="N33" s="61" t="s">
        <v>829</v>
      </c>
      <c r="O33" s="33">
        <v>2875</v>
      </c>
      <c r="P33" s="31">
        <v>1</v>
      </c>
    </row>
    <row r="34" spans="1:16" s="20" customFormat="1" ht="14.25" customHeight="1">
      <c r="A34" s="23">
        <v>27</v>
      </c>
      <c r="B34" s="94">
        <v>17</v>
      </c>
      <c r="C34" s="166">
        <v>35407</v>
      </c>
      <c r="D34" s="223" t="s">
        <v>824</v>
      </c>
      <c r="E34" s="224" t="s">
        <v>825</v>
      </c>
      <c r="F34" s="167">
        <v>2986</v>
      </c>
      <c r="G34" s="95">
        <v>4</v>
      </c>
      <c r="H34" s="28"/>
      <c r="I34" s="29">
        <v>3</v>
      </c>
      <c r="J34" s="30" t="s">
        <v>775</v>
      </c>
      <c r="K34" s="31">
        <v>156</v>
      </c>
      <c r="L34" s="32">
        <v>36113</v>
      </c>
      <c r="M34" s="61" t="s">
        <v>980</v>
      </c>
      <c r="N34" s="61" t="s">
        <v>978</v>
      </c>
      <c r="O34" s="33">
        <v>3189</v>
      </c>
      <c r="P34" s="31">
        <v>6</v>
      </c>
    </row>
    <row r="35" spans="1:16" s="20" customFormat="1" ht="14.25" customHeight="1">
      <c r="A35" s="23">
        <v>28</v>
      </c>
      <c r="B35" s="94">
        <v>196</v>
      </c>
      <c r="C35" s="166">
        <v>36186</v>
      </c>
      <c r="D35" s="223" t="s">
        <v>1025</v>
      </c>
      <c r="E35" s="224" t="s">
        <v>1026</v>
      </c>
      <c r="F35" s="167">
        <v>3032</v>
      </c>
      <c r="G35" s="95">
        <v>3</v>
      </c>
      <c r="H35" s="28"/>
      <c r="I35" s="29">
        <v>4</v>
      </c>
      <c r="J35" s="30" t="s">
        <v>776</v>
      </c>
      <c r="K35" s="31">
        <v>184</v>
      </c>
      <c r="L35" s="32">
        <v>36467</v>
      </c>
      <c r="M35" s="61" t="s">
        <v>1012</v>
      </c>
      <c r="N35" s="61" t="s">
        <v>1004</v>
      </c>
      <c r="O35" s="33">
        <v>2983</v>
      </c>
      <c r="P35" s="31">
        <v>2</v>
      </c>
    </row>
    <row r="36" spans="1:16" s="20" customFormat="1" ht="14.25" customHeight="1">
      <c r="A36" s="23">
        <v>29</v>
      </c>
      <c r="B36" s="94">
        <v>111</v>
      </c>
      <c r="C36" s="166">
        <v>36207</v>
      </c>
      <c r="D36" s="223" t="s">
        <v>932</v>
      </c>
      <c r="E36" s="224" t="s">
        <v>273</v>
      </c>
      <c r="F36" s="167">
        <v>3062</v>
      </c>
      <c r="G36" s="95">
        <v>1</v>
      </c>
      <c r="H36" s="28"/>
      <c r="I36" s="29">
        <v>5</v>
      </c>
      <c r="J36" s="30" t="s">
        <v>777</v>
      </c>
      <c r="K36" s="31">
        <v>157</v>
      </c>
      <c r="L36" s="32">
        <v>35774</v>
      </c>
      <c r="M36" s="61" t="s">
        <v>981</v>
      </c>
      <c r="N36" s="61" t="s">
        <v>978</v>
      </c>
      <c r="O36" s="33">
        <v>3071</v>
      </c>
      <c r="P36" s="31">
        <v>3</v>
      </c>
    </row>
    <row r="37" spans="1:16" s="20" customFormat="1" ht="14.25" customHeight="1">
      <c r="A37" s="23">
        <v>30</v>
      </c>
      <c r="B37" s="94">
        <v>157</v>
      </c>
      <c r="C37" s="166">
        <v>35774</v>
      </c>
      <c r="D37" s="223" t="s">
        <v>981</v>
      </c>
      <c r="E37" s="224" t="s">
        <v>978</v>
      </c>
      <c r="F37" s="167">
        <v>3071</v>
      </c>
      <c r="G37" s="95">
        <v>3</v>
      </c>
      <c r="H37" s="28"/>
      <c r="I37" s="29">
        <v>6</v>
      </c>
      <c r="J37" s="30" t="s">
        <v>778</v>
      </c>
      <c r="K37" s="31">
        <v>76</v>
      </c>
      <c r="L37" s="32">
        <v>36598</v>
      </c>
      <c r="M37" s="61" t="s">
        <v>895</v>
      </c>
      <c r="N37" s="61" t="s">
        <v>891</v>
      </c>
      <c r="O37" s="33">
        <v>3110</v>
      </c>
      <c r="P37" s="31">
        <v>4</v>
      </c>
    </row>
    <row r="38" spans="1:16" s="20" customFormat="1" ht="14.25" customHeight="1">
      <c r="A38" s="23">
        <v>31</v>
      </c>
      <c r="B38" s="94">
        <v>105</v>
      </c>
      <c r="C38" s="166">
        <v>35528</v>
      </c>
      <c r="D38" s="223" t="s">
        <v>926</v>
      </c>
      <c r="E38" s="224" t="s">
        <v>273</v>
      </c>
      <c r="F38" s="167">
        <v>3082</v>
      </c>
      <c r="G38" s="95">
        <v>2</v>
      </c>
      <c r="H38" s="28"/>
      <c r="I38" s="626" t="s">
        <v>56</v>
      </c>
      <c r="J38" s="627"/>
      <c r="K38" s="627"/>
      <c r="L38" s="627"/>
      <c r="M38" s="627"/>
      <c r="N38" s="627"/>
      <c r="O38" s="627"/>
      <c r="P38" s="628"/>
    </row>
    <row r="39" spans="1:16" s="20" customFormat="1" ht="19.5" customHeight="1">
      <c r="A39" s="23">
        <v>32</v>
      </c>
      <c r="B39" s="94">
        <v>106</v>
      </c>
      <c r="C39" s="166">
        <v>35957</v>
      </c>
      <c r="D39" s="223" t="s">
        <v>927</v>
      </c>
      <c r="E39" s="224" t="s">
        <v>273</v>
      </c>
      <c r="F39" s="167">
        <v>3093</v>
      </c>
      <c r="G39" s="95">
        <v>3</v>
      </c>
      <c r="H39" s="28"/>
      <c r="I39" s="60" t="s">
        <v>11</v>
      </c>
      <c r="J39" s="60" t="s">
        <v>263</v>
      </c>
      <c r="K39" s="60" t="s">
        <v>262</v>
      </c>
      <c r="L39" s="168" t="s">
        <v>12</v>
      </c>
      <c r="M39" s="169" t="s">
        <v>13</v>
      </c>
      <c r="N39" s="169" t="s">
        <v>58</v>
      </c>
      <c r="O39" s="60" t="s">
        <v>14</v>
      </c>
      <c r="P39" s="60" t="s">
        <v>29</v>
      </c>
    </row>
    <row r="40" spans="1:16" s="20" customFormat="1" ht="14.25" customHeight="1">
      <c r="A40" s="23">
        <v>33</v>
      </c>
      <c r="B40" s="94">
        <v>76</v>
      </c>
      <c r="C40" s="166">
        <v>36598</v>
      </c>
      <c r="D40" s="223" t="s">
        <v>895</v>
      </c>
      <c r="E40" s="224" t="s">
        <v>891</v>
      </c>
      <c r="F40" s="167">
        <v>3110</v>
      </c>
      <c r="G40" s="95">
        <v>4</v>
      </c>
      <c r="H40" s="28"/>
      <c r="I40" s="29">
        <v>1</v>
      </c>
      <c r="J40" s="30" t="s">
        <v>779</v>
      </c>
      <c r="K40" s="31">
        <v>94</v>
      </c>
      <c r="L40" s="32">
        <v>36192</v>
      </c>
      <c r="M40" s="61" t="s">
        <v>915</v>
      </c>
      <c r="N40" s="61" t="s">
        <v>273</v>
      </c>
      <c r="O40" s="33">
        <v>2842</v>
      </c>
      <c r="P40" s="31">
        <v>3</v>
      </c>
    </row>
    <row r="41" spans="1:16" s="20" customFormat="1" ht="14.25" customHeight="1">
      <c r="A41" s="23">
        <v>34</v>
      </c>
      <c r="B41" s="94">
        <v>23</v>
      </c>
      <c r="C41" s="166">
        <v>35147</v>
      </c>
      <c r="D41" s="223" t="s">
        <v>832</v>
      </c>
      <c r="E41" s="224" t="s">
        <v>829</v>
      </c>
      <c r="F41" s="167">
        <v>3124</v>
      </c>
      <c r="G41" s="95">
        <v>5</v>
      </c>
      <c r="H41" s="28"/>
      <c r="I41" s="29">
        <v>2</v>
      </c>
      <c r="J41" s="30" t="s">
        <v>780</v>
      </c>
      <c r="K41" s="31">
        <v>131</v>
      </c>
      <c r="L41" s="32">
        <v>35697</v>
      </c>
      <c r="M41" s="61" t="s">
        <v>953</v>
      </c>
      <c r="N41" s="61" t="s">
        <v>947</v>
      </c>
      <c r="O41" s="33">
        <v>2776</v>
      </c>
      <c r="P41" s="31">
        <v>1</v>
      </c>
    </row>
    <row r="42" spans="1:16" s="20" customFormat="1" ht="14.25" customHeight="1">
      <c r="A42" s="23">
        <v>35</v>
      </c>
      <c r="B42" s="94">
        <v>63</v>
      </c>
      <c r="C42" s="166" t="s">
        <v>876</v>
      </c>
      <c r="D42" s="223" t="s">
        <v>877</v>
      </c>
      <c r="E42" s="224" t="s">
        <v>874</v>
      </c>
      <c r="F42" s="167">
        <v>3132</v>
      </c>
      <c r="G42" s="95">
        <v>5</v>
      </c>
      <c r="H42" s="28"/>
      <c r="I42" s="29">
        <v>3</v>
      </c>
      <c r="J42" s="30" t="s">
        <v>781</v>
      </c>
      <c r="K42" s="31">
        <v>23</v>
      </c>
      <c r="L42" s="32">
        <v>35147</v>
      </c>
      <c r="M42" s="61" t="s">
        <v>832</v>
      </c>
      <c r="N42" s="61" t="s">
        <v>829</v>
      </c>
      <c r="O42" s="33">
        <v>3124</v>
      </c>
      <c r="P42" s="31">
        <v>5</v>
      </c>
    </row>
    <row r="43" spans="1:16" s="20" customFormat="1" ht="14.25" customHeight="1">
      <c r="A43" s="23">
        <v>36</v>
      </c>
      <c r="B43" s="94">
        <v>156</v>
      </c>
      <c r="C43" s="166">
        <v>36113</v>
      </c>
      <c r="D43" s="223" t="s">
        <v>980</v>
      </c>
      <c r="E43" s="224" t="s">
        <v>978</v>
      </c>
      <c r="F43" s="167">
        <v>3189</v>
      </c>
      <c r="G43" s="95">
        <v>6</v>
      </c>
      <c r="H43" s="28"/>
      <c r="I43" s="29">
        <v>4</v>
      </c>
      <c r="J43" s="30" t="s">
        <v>782</v>
      </c>
      <c r="K43" s="31">
        <v>17</v>
      </c>
      <c r="L43" s="32">
        <v>35407</v>
      </c>
      <c r="M43" s="61" t="s">
        <v>824</v>
      </c>
      <c r="N43" s="61" t="s">
        <v>825</v>
      </c>
      <c r="O43" s="33">
        <v>2986</v>
      </c>
      <c r="P43" s="31">
        <v>4</v>
      </c>
    </row>
    <row r="44" spans="1:16" s="20" customFormat="1" ht="14.25" customHeight="1">
      <c r="A44" s="23">
        <v>37</v>
      </c>
      <c r="B44" s="94">
        <v>4</v>
      </c>
      <c r="C44" s="166">
        <v>35370</v>
      </c>
      <c r="D44" s="223" t="s">
        <v>809</v>
      </c>
      <c r="E44" s="224" t="s">
        <v>806</v>
      </c>
      <c r="F44" s="167">
        <v>3287</v>
      </c>
      <c r="G44" s="95">
        <v>4</v>
      </c>
      <c r="H44" s="28"/>
      <c r="I44" s="29">
        <v>5</v>
      </c>
      <c r="J44" s="30" t="s">
        <v>783</v>
      </c>
      <c r="K44" s="31">
        <v>154</v>
      </c>
      <c r="L44" s="32">
        <v>35383</v>
      </c>
      <c r="M44" s="61" t="s">
        <v>977</v>
      </c>
      <c r="N44" s="61" t="s">
        <v>978</v>
      </c>
      <c r="O44" s="33">
        <v>2837</v>
      </c>
      <c r="P44" s="31">
        <v>2</v>
      </c>
    </row>
    <row r="45" spans="1:16" s="20" customFormat="1" ht="14.25" customHeight="1">
      <c r="A45" s="23" t="s">
        <v>572</v>
      </c>
      <c r="B45" s="94">
        <v>93</v>
      </c>
      <c r="C45" s="166">
        <v>35244</v>
      </c>
      <c r="D45" s="223" t="s">
        <v>914</v>
      </c>
      <c r="E45" s="224" t="s">
        <v>273</v>
      </c>
      <c r="F45" s="167" t="s">
        <v>1336</v>
      </c>
      <c r="G45" s="95" t="s">
        <v>572</v>
      </c>
      <c r="H45" s="28"/>
      <c r="I45" s="29">
        <v>6</v>
      </c>
      <c r="J45" s="30" t="s">
        <v>784</v>
      </c>
      <c r="K45" s="31">
        <v>139</v>
      </c>
      <c r="L45" s="32">
        <v>35153</v>
      </c>
      <c r="M45" s="61" t="s">
        <v>960</v>
      </c>
      <c r="N45" s="61" t="s">
        <v>947</v>
      </c>
      <c r="O45" s="33" t="s">
        <v>1351</v>
      </c>
      <c r="P45" s="31" t="s">
        <v>572</v>
      </c>
    </row>
    <row r="46" spans="1:16" s="20" customFormat="1" ht="14.25" customHeight="1">
      <c r="A46" s="23" t="s">
        <v>572</v>
      </c>
      <c r="B46" s="94">
        <v>169</v>
      </c>
      <c r="C46" s="166">
        <v>35525</v>
      </c>
      <c r="D46" s="223" t="s">
        <v>994</v>
      </c>
      <c r="E46" s="224" t="s">
        <v>990</v>
      </c>
      <c r="F46" s="167" t="s">
        <v>1333</v>
      </c>
      <c r="G46" s="95" t="s">
        <v>572</v>
      </c>
      <c r="H46" s="28"/>
      <c r="I46" s="626" t="s">
        <v>57</v>
      </c>
      <c r="J46" s="627"/>
      <c r="K46" s="627"/>
      <c r="L46" s="627"/>
      <c r="M46" s="627"/>
      <c r="N46" s="627"/>
      <c r="O46" s="627"/>
      <c r="P46" s="628"/>
    </row>
    <row r="47" spans="1:16" s="20" customFormat="1" ht="21" customHeight="1">
      <c r="A47" s="23" t="s">
        <v>572</v>
      </c>
      <c r="B47" s="94">
        <v>96</v>
      </c>
      <c r="C47" s="166">
        <v>35983</v>
      </c>
      <c r="D47" s="223" t="s">
        <v>917</v>
      </c>
      <c r="E47" s="224" t="s">
        <v>273</v>
      </c>
      <c r="F47" s="167" t="s">
        <v>1333</v>
      </c>
      <c r="G47" s="95" t="s">
        <v>572</v>
      </c>
      <c r="H47" s="28"/>
      <c r="I47" s="60" t="s">
        <v>11</v>
      </c>
      <c r="J47" s="60" t="s">
        <v>263</v>
      </c>
      <c r="K47" s="60" t="s">
        <v>262</v>
      </c>
      <c r="L47" s="168" t="s">
        <v>12</v>
      </c>
      <c r="M47" s="169" t="s">
        <v>13</v>
      </c>
      <c r="N47" s="169" t="s">
        <v>58</v>
      </c>
      <c r="O47" s="60" t="s">
        <v>14</v>
      </c>
      <c r="P47" s="60" t="s">
        <v>29</v>
      </c>
    </row>
    <row r="48" spans="1:16" s="20" customFormat="1" ht="14.25" customHeight="1">
      <c r="A48" s="23" t="s">
        <v>572</v>
      </c>
      <c r="B48" s="94">
        <v>104</v>
      </c>
      <c r="C48" s="166">
        <v>35341</v>
      </c>
      <c r="D48" s="223" t="s">
        <v>925</v>
      </c>
      <c r="E48" s="224" t="s">
        <v>273</v>
      </c>
      <c r="F48" s="167" t="s">
        <v>1333</v>
      </c>
      <c r="G48" s="95" t="s">
        <v>572</v>
      </c>
      <c r="H48" s="28"/>
      <c r="I48" s="29">
        <v>1</v>
      </c>
      <c r="J48" s="30" t="s">
        <v>785</v>
      </c>
      <c r="K48" s="31">
        <v>171</v>
      </c>
      <c r="L48" s="32">
        <v>35292</v>
      </c>
      <c r="M48" s="61" t="s">
        <v>996</v>
      </c>
      <c r="N48" s="61" t="s">
        <v>997</v>
      </c>
      <c r="O48" s="33">
        <v>2909</v>
      </c>
      <c r="P48" s="31">
        <v>5</v>
      </c>
    </row>
    <row r="49" spans="1:16" s="20" customFormat="1" ht="14.25" customHeight="1">
      <c r="A49" s="23" t="s">
        <v>572</v>
      </c>
      <c r="B49" s="94">
        <v>121</v>
      </c>
      <c r="C49" s="166">
        <v>35106</v>
      </c>
      <c r="D49" s="223" t="s">
        <v>942</v>
      </c>
      <c r="E49" s="224" t="s">
        <v>273</v>
      </c>
      <c r="F49" s="167" t="s">
        <v>1333</v>
      </c>
      <c r="G49" s="95" t="s">
        <v>572</v>
      </c>
      <c r="H49" s="28"/>
      <c r="I49" s="29">
        <v>2</v>
      </c>
      <c r="J49" s="30" t="s">
        <v>786</v>
      </c>
      <c r="K49" s="31">
        <v>141</v>
      </c>
      <c r="L49" s="32">
        <v>35698</v>
      </c>
      <c r="M49" s="61" t="s">
        <v>962</v>
      </c>
      <c r="N49" s="61" t="s">
        <v>947</v>
      </c>
      <c r="O49" s="33">
        <v>2752</v>
      </c>
      <c r="P49" s="31">
        <v>2</v>
      </c>
    </row>
    <row r="50" spans="1:16" s="20" customFormat="1" ht="14.25" customHeight="1">
      <c r="A50" s="23" t="s">
        <v>572</v>
      </c>
      <c r="B50" s="94">
        <v>122</v>
      </c>
      <c r="C50" s="166">
        <v>35961</v>
      </c>
      <c r="D50" s="223" t="s">
        <v>943</v>
      </c>
      <c r="E50" s="224" t="s">
        <v>273</v>
      </c>
      <c r="F50" s="167" t="s">
        <v>1333</v>
      </c>
      <c r="G50" s="95" t="s">
        <v>572</v>
      </c>
      <c r="H50" s="28"/>
      <c r="I50" s="29">
        <v>3</v>
      </c>
      <c r="J50" s="30" t="s">
        <v>787</v>
      </c>
      <c r="K50" s="31">
        <v>145</v>
      </c>
      <c r="L50" s="32">
        <v>35800</v>
      </c>
      <c r="M50" s="61" t="s">
        <v>966</v>
      </c>
      <c r="N50" s="61" t="s">
        <v>967</v>
      </c>
      <c r="O50" s="33">
        <v>2769</v>
      </c>
      <c r="P50" s="31">
        <v>3</v>
      </c>
    </row>
    <row r="51" spans="1:16" s="20" customFormat="1" ht="14.25" customHeight="1">
      <c r="A51" s="23" t="s">
        <v>572</v>
      </c>
      <c r="B51" s="94">
        <v>123</v>
      </c>
      <c r="C51" s="166">
        <v>35912</v>
      </c>
      <c r="D51" s="223" t="s">
        <v>944</v>
      </c>
      <c r="E51" s="224" t="s">
        <v>273</v>
      </c>
      <c r="F51" s="167" t="s">
        <v>1333</v>
      </c>
      <c r="G51" s="95" t="s">
        <v>572</v>
      </c>
      <c r="H51" s="28"/>
      <c r="I51" s="29">
        <v>4</v>
      </c>
      <c r="J51" s="30" t="s">
        <v>788</v>
      </c>
      <c r="K51" s="31">
        <v>137</v>
      </c>
      <c r="L51" s="32">
        <v>35254</v>
      </c>
      <c r="M51" s="61" t="s">
        <v>958</v>
      </c>
      <c r="N51" s="61" t="s">
        <v>947</v>
      </c>
      <c r="O51" s="33">
        <v>2791</v>
      </c>
      <c r="P51" s="31">
        <v>4</v>
      </c>
    </row>
    <row r="52" spans="1:16" s="20" customFormat="1" ht="14.25" customHeight="1">
      <c r="A52" s="23" t="s">
        <v>572</v>
      </c>
      <c r="B52" s="94">
        <v>124</v>
      </c>
      <c r="C52" s="166">
        <v>35722</v>
      </c>
      <c r="D52" s="223" t="s">
        <v>945</v>
      </c>
      <c r="E52" s="224" t="s">
        <v>273</v>
      </c>
      <c r="F52" s="167" t="s">
        <v>1333</v>
      </c>
      <c r="G52" s="95" t="s">
        <v>572</v>
      </c>
      <c r="H52" s="28"/>
      <c r="I52" s="29">
        <v>5</v>
      </c>
      <c r="J52" s="30" t="s">
        <v>789</v>
      </c>
      <c r="K52" s="31">
        <v>175</v>
      </c>
      <c r="L52" s="32">
        <v>35471</v>
      </c>
      <c r="M52" s="61" t="s">
        <v>1001</v>
      </c>
      <c r="N52" s="61" t="s">
        <v>1002</v>
      </c>
      <c r="O52" s="33">
        <v>2747</v>
      </c>
      <c r="P52" s="31">
        <v>1</v>
      </c>
    </row>
    <row r="53" spans="1:16" s="20" customFormat="1" ht="14.25" customHeight="1">
      <c r="A53" s="23" t="s">
        <v>572</v>
      </c>
      <c r="B53" s="94">
        <v>164</v>
      </c>
      <c r="C53" s="166">
        <v>35527</v>
      </c>
      <c r="D53" s="223" t="s">
        <v>989</v>
      </c>
      <c r="E53" s="224" t="s">
        <v>990</v>
      </c>
      <c r="F53" s="167" t="s">
        <v>1333</v>
      </c>
      <c r="G53" s="95" t="s">
        <v>572</v>
      </c>
      <c r="H53" s="28"/>
      <c r="I53" s="29">
        <v>6</v>
      </c>
      <c r="J53" s="30" t="s">
        <v>790</v>
      </c>
      <c r="K53" s="31">
        <v>93</v>
      </c>
      <c r="L53" s="32">
        <v>35244</v>
      </c>
      <c r="M53" s="61" t="s">
        <v>914</v>
      </c>
      <c r="N53" s="61" t="s">
        <v>273</v>
      </c>
      <c r="O53" s="33" t="s">
        <v>1336</v>
      </c>
      <c r="P53" s="31" t="s">
        <v>572</v>
      </c>
    </row>
    <row r="54" spans="1:16" s="20" customFormat="1" ht="14.25" customHeight="1">
      <c r="A54" s="23" t="s">
        <v>572</v>
      </c>
      <c r="B54" s="94">
        <v>69</v>
      </c>
      <c r="C54" s="166">
        <v>36130</v>
      </c>
      <c r="D54" s="223" t="s">
        <v>884</v>
      </c>
      <c r="E54" s="224" t="s">
        <v>879</v>
      </c>
      <c r="F54" s="167" t="s">
        <v>1333</v>
      </c>
      <c r="G54" s="95" t="s">
        <v>572</v>
      </c>
      <c r="H54" s="28"/>
      <c r="I54" s="626" t="s">
        <v>59</v>
      </c>
      <c r="J54" s="627"/>
      <c r="K54" s="627"/>
      <c r="L54" s="627"/>
      <c r="M54" s="627"/>
      <c r="N54" s="627"/>
      <c r="O54" s="627"/>
      <c r="P54" s="628"/>
    </row>
    <row r="55" spans="1:16" s="20" customFormat="1" ht="19.5" customHeight="1">
      <c r="A55" s="23" t="s">
        <v>572</v>
      </c>
      <c r="B55" s="94">
        <v>67</v>
      </c>
      <c r="C55" s="166">
        <v>35474</v>
      </c>
      <c r="D55" s="223" t="s">
        <v>882</v>
      </c>
      <c r="E55" s="224" t="s">
        <v>879</v>
      </c>
      <c r="F55" s="167" t="s">
        <v>1333</v>
      </c>
      <c r="G55" s="95" t="s">
        <v>572</v>
      </c>
      <c r="H55" s="28"/>
      <c r="I55" s="60" t="s">
        <v>11</v>
      </c>
      <c r="J55" s="60" t="s">
        <v>263</v>
      </c>
      <c r="K55" s="60" t="s">
        <v>262</v>
      </c>
      <c r="L55" s="168" t="s">
        <v>12</v>
      </c>
      <c r="M55" s="169" t="s">
        <v>13</v>
      </c>
      <c r="N55" s="169" t="s">
        <v>58</v>
      </c>
      <c r="O55" s="60" t="s">
        <v>14</v>
      </c>
      <c r="P55" s="60" t="s">
        <v>29</v>
      </c>
    </row>
    <row r="56" spans="1:16" s="20" customFormat="1" ht="14.25" customHeight="1">
      <c r="A56" s="23" t="s">
        <v>572</v>
      </c>
      <c r="B56" s="94">
        <v>91</v>
      </c>
      <c r="C56" s="166">
        <v>35657</v>
      </c>
      <c r="D56" s="223" t="s">
        <v>912</v>
      </c>
      <c r="E56" s="224" t="s">
        <v>273</v>
      </c>
      <c r="F56" s="167" t="s">
        <v>1333</v>
      </c>
      <c r="G56" s="95" t="s">
        <v>572</v>
      </c>
      <c r="H56" s="28"/>
      <c r="I56" s="29">
        <v>1</v>
      </c>
      <c r="J56" s="30" t="s">
        <v>791</v>
      </c>
      <c r="K56" s="31">
        <v>45</v>
      </c>
      <c r="L56" s="32">
        <v>35810</v>
      </c>
      <c r="M56" s="61" t="s">
        <v>856</v>
      </c>
      <c r="N56" s="61" t="s">
        <v>846</v>
      </c>
      <c r="O56" s="33">
        <v>2798</v>
      </c>
      <c r="P56" s="31">
        <v>3</v>
      </c>
    </row>
    <row r="57" spans="1:16" s="20" customFormat="1" ht="14.25" customHeight="1">
      <c r="A57" s="23" t="s">
        <v>572</v>
      </c>
      <c r="B57" s="94">
        <v>139</v>
      </c>
      <c r="C57" s="166">
        <v>35153</v>
      </c>
      <c r="D57" s="223" t="s">
        <v>960</v>
      </c>
      <c r="E57" s="224" t="s">
        <v>947</v>
      </c>
      <c r="F57" s="167" t="s">
        <v>1351</v>
      </c>
      <c r="G57" s="95" t="s">
        <v>572</v>
      </c>
      <c r="H57" s="28"/>
      <c r="I57" s="29">
        <v>2</v>
      </c>
      <c r="J57" s="30" t="s">
        <v>792</v>
      </c>
      <c r="K57" s="31">
        <v>44</v>
      </c>
      <c r="L57" s="32">
        <v>35158</v>
      </c>
      <c r="M57" s="61" t="s">
        <v>855</v>
      </c>
      <c r="N57" s="61" t="s">
        <v>846</v>
      </c>
      <c r="O57" s="33">
        <v>2833</v>
      </c>
      <c r="P57" s="31">
        <v>6</v>
      </c>
    </row>
    <row r="58" spans="1:16" s="20" customFormat="1" ht="14.25" customHeight="1">
      <c r="A58" s="23"/>
      <c r="B58" s="94"/>
      <c r="C58" s="166"/>
      <c r="D58" s="223"/>
      <c r="E58" s="224"/>
      <c r="F58" s="167"/>
      <c r="G58" s="95"/>
      <c r="H58" s="28"/>
      <c r="I58" s="29">
        <v>3</v>
      </c>
      <c r="J58" s="30" t="s">
        <v>793</v>
      </c>
      <c r="K58" s="31">
        <v>173</v>
      </c>
      <c r="L58" s="32">
        <v>35635</v>
      </c>
      <c r="M58" s="61" t="s">
        <v>999</v>
      </c>
      <c r="N58" s="61" t="s">
        <v>997</v>
      </c>
      <c r="O58" s="33">
        <v>2805</v>
      </c>
      <c r="P58" s="31">
        <v>4</v>
      </c>
    </row>
    <row r="59" spans="1:16" s="20" customFormat="1" ht="14.25" customHeight="1">
      <c r="A59" s="702" t="s">
        <v>1337</v>
      </c>
      <c r="B59" s="703"/>
      <c r="C59" s="703"/>
      <c r="D59" s="703"/>
      <c r="E59" s="703"/>
      <c r="F59" s="703"/>
      <c r="G59" s="704"/>
      <c r="H59" s="28"/>
      <c r="I59" s="29">
        <v>4</v>
      </c>
      <c r="J59" s="30" t="s">
        <v>794</v>
      </c>
      <c r="K59" s="31">
        <v>26</v>
      </c>
      <c r="L59" s="32">
        <v>35423</v>
      </c>
      <c r="M59" s="61" t="s">
        <v>835</v>
      </c>
      <c r="N59" s="61" t="s">
        <v>829</v>
      </c>
      <c r="O59" s="33">
        <v>2808</v>
      </c>
      <c r="P59" s="31">
        <v>5</v>
      </c>
    </row>
    <row r="60" spans="1:16" s="20" customFormat="1" ht="14.25" customHeight="1">
      <c r="A60" s="23">
        <v>1</v>
      </c>
      <c r="B60" s="94">
        <v>955</v>
      </c>
      <c r="C60" s="166">
        <v>32921</v>
      </c>
      <c r="D60" s="223" t="s">
        <v>1220</v>
      </c>
      <c r="E60" s="224" t="s">
        <v>1216</v>
      </c>
      <c r="F60" s="167">
        <v>2474</v>
      </c>
      <c r="G60" s="95">
        <v>1</v>
      </c>
      <c r="H60" s="563"/>
      <c r="I60" s="29">
        <v>5</v>
      </c>
      <c r="J60" s="30" t="s">
        <v>795</v>
      </c>
      <c r="K60" s="31">
        <v>142</v>
      </c>
      <c r="L60" s="32">
        <v>35631</v>
      </c>
      <c r="M60" s="61" t="s">
        <v>963</v>
      </c>
      <c r="N60" s="61" t="s">
        <v>947</v>
      </c>
      <c r="O60" s="33">
        <v>2653</v>
      </c>
      <c r="P60" s="31">
        <v>1</v>
      </c>
    </row>
    <row r="61" spans="1:16" s="20" customFormat="1" ht="14.25" customHeight="1">
      <c r="A61" s="23">
        <v>2</v>
      </c>
      <c r="B61" s="94">
        <v>959</v>
      </c>
      <c r="C61" s="166">
        <v>34436</v>
      </c>
      <c r="D61" s="223" t="s">
        <v>1219</v>
      </c>
      <c r="E61" s="224" t="s">
        <v>1216</v>
      </c>
      <c r="F61" s="167">
        <v>2514</v>
      </c>
      <c r="G61" s="95">
        <v>2</v>
      </c>
      <c r="H61" s="488" t="s">
        <v>1338</v>
      </c>
      <c r="I61" s="29">
        <v>6</v>
      </c>
      <c r="J61" s="30" t="s">
        <v>796</v>
      </c>
      <c r="K61" s="31">
        <v>99</v>
      </c>
      <c r="L61" s="32">
        <v>35102</v>
      </c>
      <c r="M61" s="61" t="s">
        <v>920</v>
      </c>
      <c r="N61" s="61" t="s">
        <v>273</v>
      </c>
      <c r="O61" s="33">
        <v>2768</v>
      </c>
      <c r="P61" s="31">
        <v>2</v>
      </c>
    </row>
    <row r="62" spans="1:16" s="20" customFormat="1" ht="14.25" customHeight="1">
      <c r="A62" s="23" t="s">
        <v>572</v>
      </c>
      <c r="B62" s="94">
        <v>991</v>
      </c>
      <c r="C62" s="166">
        <v>34335</v>
      </c>
      <c r="D62" s="223" t="s">
        <v>1208</v>
      </c>
      <c r="E62" s="224" t="s">
        <v>1209</v>
      </c>
      <c r="F62" s="167" t="s">
        <v>1333</v>
      </c>
      <c r="G62" s="95" t="s">
        <v>572</v>
      </c>
      <c r="H62" s="28"/>
      <c r="I62" s="626" t="s">
        <v>288</v>
      </c>
      <c r="J62" s="627"/>
      <c r="K62" s="627"/>
      <c r="L62" s="627"/>
      <c r="M62" s="627"/>
      <c r="N62" s="627"/>
      <c r="O62" s="627"/>
      <c r="P62" s="628"/>
    </row>
    <row r="63" spans="1:16" ht="20.25" customHeight="1">
      <c r="A63" s="23"/>
      <c r="B63" s="94"/>
      <c r="C63" s="166"/>
      <c r="D63" s="223"/>
      <c r="E63" s="224"/>
      <c r="F63" s="167"/>
      <c r="G63" s="95"/>
      <c r="H63" s="28"/>
      <c r="I63" s="60" t="s">
        <v>11</v>
      </c>
      <c r="J63" s="60" t="s">
        <v>263</v>
      </c>
      <c r="K63" s="60" t="s">
        <v>262</v>
      </c>
      <c r="L63" s="168" t="s">
        <v>12</v>
      </c>
      <c r="M63" s="169" t="s">
        <v>13</v>
      </c>
      <c r="N63" s="169" t="s">
        <v>58</v>
      </c>
      <c r="O63" s="60" t="s">
        <v>14</v>
      </c>
      <c r="P63" s="60" t="s">
        <v>29</v>
      </c>
    </row>
    <row r="64" spans="1:17" ht="14.25" customHeight="1">
      <c r="A64" s="23"/>
      <c r="B64" s="94"/>
      <c r="C64" s="166"/>
      <c r="D64" s="223"/>
      <c r="E64" s="224"/>
      <c r="F64" s="167"/>
      <c r="G64" s="95"/>
      <c r="H64" s="28"/>
      <c r="I64" s="29">
        <v>1</v>
      </c>
      <c r="J64" s="30" t="s">
        <v>797</v>
      </c>
      <c r="K64" s="31">
        <v>34</v>
      </c>
      <c r="L64" s="32">
        <v>35828</v>
      </c>
      <c r="M64" s="61" t="s">
        <v>845</v>
      </c>
      <c r="N64" s="61" t="s">
        <v>846</v>
      </c>
      <c r="O64" s="33">
        <v>2685</v>
      </c>
      <c r="P64" s="31">
        <v>3</v>
      </c>
      <c r="Q64" s="40"/>
    </row>
    <row r="65" spans="1:16" ht="14.25" customHeight="1">
      <c r="A65" s="23"/>
      <c r="B65" s="94"/>
      <c r="C65" s="166"/>
      <c r="D65" s="223"/>
      <c r="E65" s="224"/>
      <c r="F65" s="167"/>
      <c r="G65" s="95"/>
      <c r="H65" s="28"/>
      <c r="I65" s="29">
        <v>2</v>
      </c>
      <c r="J65" s="30" t="s">
        <v>798</v>
      </c>
      <c r="K65" s="31">
        <v>178</v>
      </c>
      <c r="L65" s="32">
        <v>35832</v>
      </c>
      <c r="M65" s="61" t="s">
        <v>1006</v>
      </c>
      <c r="N65" s="61" t="s">
        <v>1004</v>
      </c>
      <c r="O65" s="33">
        <v>2716</v>
      </c>
      <c r="P65" s="31">
        <v>4</v>
      </c>
    </row>
    <row r="66" spans="1:16" ht="14.25" customHeight="1">
      <c r="A66" s="23"/>
      <c r="B66" s="94"/>
      <c r="C66" s="166"/>
      <c r="D66" s="223"/>
      <c r="E66" s="224"/>
      <c r="F66" s="167"/>
      <c r="G66" s="95"/>
      <c r="H66" s="28"/>
      <c r="I66" s="29">
        <v>3</v>
      </c>
      <c r="J66" s="30" t="s">
        <v>799</v>
      </c>
      <c r="K66" s="31">
        <v>91</v>
      </c>
      <c r="L66" s="32">
        <v>35657</v>
      </c>
      <c r="M66" s="61" t="s">
        <v>912</v>
      </c>
      <c r="N66" s="61" t="s">
        <v>273</v>
      </c>
      <c r="O66" s="33" t="s">
        <v>1333</v>
      </c>
      <c r="P66" s="31" t="s">
        <v>572</v>
      </c>
    </row>
    <row r="67" spans="1:16" ht="14.25" customHeight="1">
      <c r="A67" s="23"/>
      <c r="B67" s="94"/>
      <c r="C67" s="166"/>
      <c r="D67" s="223"/>
      <c r="E67" s="224"/>
      <c r="F67" s="167"/>
      <c r="G67" s="95"/>
      <c r="H67" s="28"/>
      <c r="I67" s="29">
        <v>4</v>
      </c>
      <c r="J67" s="30" t="s">
        <v>800</v>
      </c>
      <c r="K67" s="31">
        <v>172</v>
      </c>
      <c r="L67" s="32">
        <v>35195</v>
      </c>
      <c r="M67" s="61" t="s">
        <v>998</v>
      </c>
      <c r="N67" s="61" t="s">
        <v>997</v>
      </c>
      <c r="O67" s="33">
        <v>2660</v>
      </c>
      <c r="P67" s="31">
        <v>2</v>
      </c>
    </row>
    <row r="68" spans="1:17" ht="14.25" customHeight="1">
      <c r="A68" s="23"/>
      <c r="B68" s="94"/>
      <c r="C68" s="166"/>
      <c r="D68" s="223"/>
      <c r="E68" s="224"/>
      <c r="F68" s="167"/>
      <c r="G68" s="95"/>
      <c r="H68" s="28"/>
      <c r="I68" s="29">
        <v>5</v>
      </c>
      <c r="J68" s="30" t="s">
        <v>801</v>
      </c>
      <c r="K68" s="483">
        <v>98</v>
      </c>
      <c r="L68" s="32">
        <v>35483</v>
      </c>
      <c r="M68" s="61" t="s">
        <v>919</v>
      </c>
      <c r="N68" s="61" t="s">
        <v>273</v>
      </c>
      <c r="O68" s="33">
        <v>2574</v>
      </c>
      <c r="P68" s="31">
        <v>1</v>
      </c>
      <c r="Q68" s="489" t="s">
        <v>1339</v>
      </c>
    </row>
    <row r="69" spans="1:16" ht="14.25" customHeight="1">
      <c r="A69" s="23"/>
      <c r="B69" s="94"/>
      <c r="C69" s="166"/>
      <c r="D69" s="223"/>
      <c r="E69" s="224"/>
      <c r="F69" s="167"/>
      <c r="G69" s="95"/>
      <c r="H69" s="28"/>
      <c r="I69" s="29">
        <v>6</v>
      </c>
      <c r="J69" s="30" t="s">
        <v>802</v>
      </c>
      <c r="K69" s="31">
        <v>155</v>
      </c>
      <c r="L69" s="32">
        <v>35765</v>
      </c>
      <c r="M69" s="61" t="s">
        <v>979</v>
      </c>
      <c r="N69" s="61" t="s">
        <v>978</v>
      </c>
      <c r="O69" s="33">
        <v>2730</v>
      </c>
      <c r="P69" s="31">
        <v>5</v>
      </c>
    </row>
    <row r="70" spans="1:16" ht="14.25" customHeight="1">
      <c r="A70" s="23"/>
      <c r="B70" s="94"/>
      <c r="C70" s="166"/>
      <c r="D70" s="223"/>
      <c r="E70" s="224"/>
      <c r="F70" s="167"/>
      <c r="G70" s="95"/>
      <c r="I70" s="626" t="s">
        <v>289</v>
      </c>
      <c r="J70" s="627"/>
      <c r="K70" s="627"/>
      <c r="L70" s="627"/>
      <c r="M70" s="627"/>
      <c r="N70" s="627"/>
      <c r="O70" s="627"/>
      <c r="P70" s="628"/>
    </row>
    <row r="71" spans="1:16" ht="23.25" customHeight="1">
      <c r="A71" s="23"/>
      <c r="B71" s="94"/>
      <c r="C71" s="166"/>
      <c r="D71" s="223"/>
      <c r="E71" s="224"/>
      <c r="F71" s="167"/>
      <c r="G71" s="95"/>
      <c r="H71" s="39"/>
      <c r="I71" s="60" t="s">
        <v>11</v>
      </c>
      <c r="J71" s="60" t="s">
        <v>263</v>
      </c>
      <c r="K71" s="60" t="s">
        <v>262</v>
      </c>
      <c r="L71" s="168" t="s">
        <v>12</v>
      </c>
      <c r="M71" s="169" t="s">
        <v>13</v>
      </c>
      <c r="N71" s="169" t="s">
        <v>58</v>
      </c>
      <c r="O71" s="60" t="s">
        <v>14</v>
      </c>
      <c r="P71" s="60" t="s">
        <v>29</v>
      </c>
    </row>
    <row r="72" spans="1:16" ht="14.25" customHeight="1">
      <c r="A72" s="23"/>
      <c r="B72" s="94"/>
      <c r="C72" s="166"/>
      <c r="D72" s="223"/>
      <c r="E72" s="224"/>
      <c r="F72" s="167"/>
      <c r="G72" s="95"/>
      <c r="I72" s="29">
        <v>1</v>
      </c>
      <c r="J72" s="30" t="s">
        <v>1321</v>
      </c>
      <c r="K72" s="31" t="s">
        <v>1348</v>
      </c>
      <c r="L72" s="32" t="s">
        <v>1348</v>
      </c>
      <c r="M72" s="61" t="s">
        <v>1348</v>
      </c>
      <c r="N72" s="61" t="s">
        <v>1348</v>
      </c>
      <c r="O72" s="33"/>
      <c r="P72" s="31"/>
    </row>
    <row r="73" spans="1:16" ht="14.25" customHeight="1">
      <c r="A73" s="23"/>
      <c r="B73" s="94"/>
      <c r="C73" s="166"/>
      <c r="D73" s="223"/>
      <c r="E73" s="224"/>
      <c r="F73" s="167"/>
      <c r="G73" s="95"/>
      <c r="I73" s="29">
        <v>2</v>
      </c>
      <c r="J73" s="30" t="s">
        <v>1322</v>
      </c>
      <c r="K73" s="31">
        <v>14</v>
      </c>
      <c r="L73" s="32">
        <v>35291</v>
      </c>
      <c r="M73" s="61" t="s">
        <v>821</v>
      </c>
      <c r="N73" s="61" t="s">
        <v>818</v>
      </c>
      <c r="O73" s="33">
        <v>2650</v>
      </c>
      <c r="P73" s="31">
        <v>3</v>
      </c>
    </row>
    <row r="74" spans="1:16" ht="14.25" customHeight="1">
      <c r="A74" s="23"/>
      <c r="B74" s="94"/>
      <c r="C74" s="166"/>
      <c r="D74" s="223"/>
      <c r="E74" s="224"/>
      <c r="F74" s="167"/>
      <c r="G74" s="95"/>
      <c r="I74" s="29">
        <v>3</v>
      </c>
      <c r="J74" s="30" t="s">
        <v>1323</v>
      </c>
      <c r="K74" s="31">
        <v>133</v>
      </c>
      <c r="L74" s="32">
        <v>35573</v>
      </c>
      <c r="M74" s="61" t="s">
        <v>955</v>
      </c>
      <c r="N74" s="61" t="s">
        <v>947</v>
      </c>
      <c r="O74" s="33">
        <v>2685</v>
      </c>
      <c r="P74" s="31">
        <v>4</v>
      </c>
    </row>
    <row r="75" spans="1:17" ht="14.25" customHeight="1">
      <c r="A75" s="23"/>
      <c r="B75" s="94"/>
      <c r="C75" s="166"/>
      <c r="D75" s="223"/>
      <c r="E75" s="224"/>
      <c r="F75" s="167"/>
      <c r="G75" s="95"/>
      <c r="I75" s="29">
        <v>4</v>
      </c>
      <c r="J75" s="30" t="s">
        <v>1324</v>
      </c>
      <c r="K75" s="294">
        <v>959</v>
      </c>
      <c r="L75" s="295">
        <v>34436</v>
      </c>
      <c r="M75" s="296" t="s">
        <v>1219</v>
      </c>
      <c r="N75" s="296" t="s">
        <v>1216</v>
      </c>
      <c r="O75" s="484">
        <v>2514</v>
      </c>
      <c r="P75" s="31">
        <v>2</v>
      </c>
      <c r="Q75" s="489" t="s">
        <v>1338</v>
      </c>
    </row>
    <row r="76" spans="1:16" ht="14.25" customHeight="1">
      <c r="A76" s="23"/>
      <c r="B76" s="94"/>
      <c r="C76" s="166"/>
      <c r="D76" s="223"/>
      <c r="E76" s="224"/>
      <c r="F76" s="167"/>
      <c r="G76" s="95"/>
      <c r="I76" s="29">
        <v>5</v>
      </c>
      <c r="J76" s="30" t="s">
        <v>1325</v>
      </c>
      <c r="K76" s="294">
        <v>955</v>
      </c>
      <c r="L76" s="295">
        <v>32921</v>
      </c>
      <c r="M76" s="296" t="s">
        <v>1220</v>
      </c>
      <c r="N76" s="296" t="s">
        <v>1216</v>
      </c>
      <c r="O76" s="484">
        <v>2474</v>
      </c>
      <c r="P76" s="31">
        <v>1</v>
      </c>
    </row>
    <row r="77" spans="1:16" ht="14.25" customHeight="1">
      <c r="A77" s="23"/>
      <c r="B77" s="94"/>
      <c r="C77" s="166"/>
      <c r="D77" s="223"/>
      <c r="E77" s="224"/>
      <c r="F77" s="167"/>
      <c r="G77" s="95"/>
      <c r="I77" s="29">
        <v>6</v>
      </c>
      <c r="J77" s="30" t="s">
        <v>1326</v>
      </c>
      <c r="K77" s="294">
        <v>991</v>
      </c>
      <c r="L77" s="295">
        <v>34335</v>
      </c>
      <c r="M77" s="296" t="s">
        <v>1208</v>
      </c>
      <c r="N77" s="296" t="s">
        <v>1209</v>
      </c>
      <c r="O77" s="484" t="s">
        <v>1333</v>
      </c>
      <c r="P77" s="31" t="s">
        <v>572</v>
      </c>
    </row>
    <row r="79" spans="1:16" ht="12.75">
      <c r="A79" s="38" t="s">
        <v>19</v>
      </c>
      <c r="B79" s="38"/>
      <c r="C79" s="38"/>
      <c r="D79" s="71"/>
      <c r="E79" s="63" t="s">
        <v>0</v>
      </c>
      <c r="F79" s="56" t="s">
        <v>1</v>
      </c>
      <c r="G79" s="34"/>
      <c r="H79" s="39" t="s">
        <v>2</v>
      </c>
      <c r="I79" s="39"/>
      <c r="J79" s="39"/>
      <c r="K79" s="39"/>
      <c r="M79" s="66" t="s">
        <v>3</v>
      </c>
      <c r="N79" s="67" t="s">
        <v>3</v>
      </c>
      <c r="O79" s="34" t="s">
        <v>3</v>
      </c>
      <c r="P79" s="38"/>
    </row>
  </sheetData>
  <sheetProtection/>
  <mergeCells count="28">
    <mergeCell ref="A59:G59"/>
    <mergeCell ref="I6:P6"/>
    <mergeCell ref="I3:L3"/>
    <mergeCell ref="I14:P14"/>
    <mergeCell ref="I22:P22"/>
    <mergeCell ref="I30:P30"/>
    <mergeCell ref="I38:P38"/>
    <mergeCell ref="F6:F7"/>
    <mergeCell ref="B6:B7"/>
    <mergeCell ref="C6:C7"/>
    <mergeCell ref="F3:G3"/>
    <mergeCell ref="A4:C4"/>
    <mergeCell ref="D4:E4"/>
    <mergeCell ref="A6:A7"/>
    <mergeCell ref="E6:E7"/>
    <mergeCell ref="N5:P5"/>
    <mergeCell ref="D6:D7"/>
    <mergeCell ref="G6:G7"/>
    <mergeCell ref="A1:Q1"/>
    <mergeCell ref="A2:Q2"/>
    <mergeCell ref="N3:Q3"/>
    <mergeCell ref="N4:Q4"/>
    <mergeCell ref="I70:P70"/>
    <mergeCell ref="I46:P46"/>
    <mergeCell ref="I54:P54"/>
    <mergeCell ref="I62:P62"/>
    <mergeCell ref="A3:C3"/>
    <mergeCell ref="D3:E3"/>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7" r:id="rId2"/>
  <ignoredErrors>
    <ignoredError sqref="D3:D4 I3 N3:N4" unlockedFormula="1"/>
  </ignoredErrors>
  <drawing r:id="rId1"/>
</worksheet>
</file>

<file path=xl/worksheets/sheet25.xml><?xml version="1.0" encoding="utf-8"?>
<worksheet xmlns="http://schemas.openxmlformats.org/spreadsheetml/2006/main" xmlns:r="http://schemas.openxmlformats.org/officeDocument/2006/relationships">
  <sheetPr>
    <tabColor rgb="FF00B050"/>
  </sheetPr>
  <dimension ref="A1:Q71"/>
  <sheetViews>
    <sheetView view="pageBreakPreview" zoomScale="106" zoomScaleSheetLayoutView="106" zoomScalePageLayoutView="0" workbookViewId="0" topLeftCell="A40">
      <selection activeCell="G10" sqref="G10"/>
    </sheetView>
  </sheetViews>
  <sheetFormatPr defaultColWidth="9.140625" defaultRowHeight="12.75"/>
  <cols>
    <col min="1" max="2" width="4.8515625" style="34" customWidth="1"/>
    <col min="3" max="3" width="13.28125" style="22" bestFit="1" customWidth="1"/>
    <col min="4" max="4" width="22.140625" style="64" customWidth="1"/>
    <col min="5" max="5" width="17.140625" style="64" customWidth="1"/>
    <col min="6" max="6" width="9.28125" style="22" customWidth="1"/>
    <col min="7" max="7" width="7.57421875" style="35" customWidth="1"/>
    <col min="8" max="8" width="5.421875" style="22" customWidth="1"/>
    <col min="9" max="9" width="4.421875" style="34" customWidth="1"/>
    <col min="10" max="10" width="12.421875" style="34" hidden="1" customWidth="1"/>
    <col min="11" max="11" width="6.57421875" style="34" customWidth="1"/>
    <col min="12" max="12" width="12.8515625" style="36" customWidth="1"/>
    <col min="13" max="13" width="23.7109375" style="68" customWidth="1"/>
    <col min="14" max="14" width="14.7109375" style="68" customWidth="1"/>
    <col min="15" max="15" width="9.57421875" style="22" customWidth="1"/>
    <col min="16" max="16" width="7.7109375" style="22" customWidth="1"/>
    <col min="17" max="17" width="5.7109375" style="22" customWidth="1"/>
    <col min="18" max="16384" width="9.140625" style="22" customWidth="1"/>
  </cols>
  <sheetData>
    <row r="1" spans="1:16" s="10" customFormat="1" ht="39" customHeight="1">
      <c r="A1" s="638" t="str">
        <f>('YARIŞMA BİLGİLERİ'!A2)</f>
        <v>Türkiye Atletizm Federasyonu
İstanbul Atletizm İl Temsilciliği</v>
      </c>
      <c r="B1" s="638"/>
      <c r="C1" s="638"/>
      <c r="D1" s="638"/>
      <c r="E1" s="638"/>
      <c r="F1" s="638"/>
      <c r="G1" s="638"/>
      <c r="H1" s="638"/>
      <c r="I1" s="638"/>
      <c r="J1" s="638"/>
      <c r="K1" s="638"/>
      <c r="L1" s="638"/>
      <c r="M1" s="638"/>
      <c r="N1" s="638"/>
      <c r="O1" s="638"/>
      <c r="P1" s="638"/>
    </row>
    <row r="2" spans="1:16" s="10" customFormat="1" ht="24.75" customHeight="1">
      <c r="A2" s="660" t="str">
        <f>'YARIŞMA BİLGİLERİ'!F19</f>
        <v>Türkiye Yıldızlar Salon Şampiyonası</v>
      </c>
      <c r="B2" s="660"/>
      <c r="C2" s="660"/>
      <c r="D2" s="660"/>
      <c r="E2" s="660"/>
      <c r="F2" s="660"/>
      <c r="G2" s="660"/>
      <c r="H2" s="660"/>
      <c r="I2" s="660"/>
      <c r="J2" s="660"/>
      <c r="K2" s="660"/>
      <c r="L2" s="660"/>
      <c r="M2" s="660"/>
      <c r="N2" s="660"/>
      <c r="O2" s="660"/>
      <c r="P2" s="660"/>
    </row>
    <row r="3" spans="1:16" s="13" customFormat="1" ht="19.5" customHeight="1">
      <c r="A3" s="640" t="s">
        <v>341</v>
      </c>
      <c r="B3" s="640"/>
      <c r="C3" s="640"/>
      <c r="D3" s="642" t="str">
        <f>'YARIŞMA PROGRAMI'!C25</f>
        <v>200 Metre Final</v>
      </c>
      <c r="E3" s="642"/>
      <c r="F3" s="661" t="s">
        <v>60</v>
      </c>
      <c r="G3" s="661"/>
      <c r="H3" s="11" t="s">
        <v>264</v>
      </c>
      <c r="I3" s="630" t="str">
        <f>'YARIŞMA PROGRAMI'!D24</f>
        <v>27.54</v>
      </c>
      <c r="J3" s="630"/>
      <c r="K3" s="630"/>
      <c r="L3" s="630"/>
      <c r="M3" s="258" t="s">
        <v>265</v>
      </c>
      <c r="N3" s="635" t="str">
        <f>('YARIŞMA PROGRAMI'!E24)</f>
        <v>Yudum İliksiz 26.22</v>
      </c>
      <c r="O3" s="635"/>
      <c r="P3" s="635"/>
    </row>
    <row r="4" spans="1:16" s="13" customFormat="1" ht="17.25" customHeight="1">
      <c r="A4" s="632" t="s">
        <v>269</v>
      </c>
      <c r="B4" s="632"/>
      <c r="C4" s="632"/>
      <c r="D4" s="641" t="str">
        <f>'YARIŞMA BİLGİLERİ'!F21</f>
        <v>Yıldız Kızlar</v>
      </c>
      <c r="E4" s="641"/>
      <c r="F4" s="41"/>
      <c r="G4" s="41"/>
      <c r="H4" s="41"/>
      <c r="I4" s="41"/>
      <c r="J4" s="41"/>
      <c r="K4" s="41"/>
      <c r="L4" s="42"/>
      <c r="M4" s="109" t="s">
        <v>5</v>
      </c>
      <c r="N4" s="636" t="str">
        <f>'YARIŞMA PROGRAMI'!B25</f>
        <v>20 Ocak 2013 - 17.45</v>
      </c>
      <c r="O4" s="636"/>
      <c r="P4" s="636"/>
    </row>
    <row r="5" spans="1:16" s="10" customFormat="1" ht="16.5" customHeight="1">
      <c r="A5" s="14"/>
      <c r="B5" s="14"/>
      <c r="C5" s="15"/>
      <c r="D5" s="16"/>
      <c r="E5" s="17"/>
      <c r="F5" s="17"/>
      <c r="G5" s="17"/>
      <c r="H5" s="17"/>
      <c r="I5" s="14"/>
      <c r="J5" s="14"/>
      <c r="K5" s="14"/>
      <c r="L5" s="18"/>
      <c r="M5" s="19"/>
      <c r="N5" s="694">
        <v>41294.76681018519</v>
      </c>
      <c r="O5" s="694"/>
      <c r="P5" s="694"/>
    </row>
    <row r="6" spans="1:16" s="20" customFormat="1" ht="18.75" customHeight="1">
      <c r="A6" s="643" t="s">
        <v>11</v>
      </c>
      <c r="B6" s="644" t="s">
        <v>262</v>
      </c>
      <c r="C6" s="646" t="s">
        <v>287</v>
      </c>
      <c r="D6" s="629" t="s">
        <v>13</v>
      </c>
      <c r="E6" s="629" t="s">
        <v>58</v>
      </c>
      <c r="F6" s="629" t="s">
        <v>14</v>
      </c>
      <c r="G6" s="633" t="s">
        <v>29</v>
      </c>
      <c r="I6" s="626" t="s">
        <v>16</v>
      </c>
      <c r="J6" s="627"/>
      <c r="K6" s="627"/>
      <c r="L6" s="627"/>
      <c r="M6" s="627"/>
      <c r="N6" s="627"/>
      <c r="O6" s="627"/>
      <c r="P6" s="628"/>
    </row>
    <row r="7" spans="1:16" ht="26.25" customHeight="1">
      <c r="A7" s="643"/>
      <c r="B7" s="645"/>
      <c r="C7" s="646"/>
      <c r="D7" s="629"/>
      <c r="E7" s="629"/>
      <c r="F7" s="629"/>
      <c r="G7" s="634"/>
      <c r="H7" s="21"/>
      <c r="I7" s="60" t="s">
        <v>11</v>
      </c>
      <c r="J7" s="60" t="s">
        <v>263</v>
      </c>
      <c r="K7" s="60" t="s">
        <v>262</v>
      </c>
      <c r="L7" s="168" t="s">
        <v>12</v>
      </c>
      <c r="M7" s="169" t="s">
        <v>13</v>
      </c>
      <c r="N7" s="169" t="s">
        <v>58</v>
      </c>
      <c r="O7" s="60" t="s">
        <v>14</v>
      </c>
      <c r="P7" s="60" t="s">
        <v>29</v>
      </c>
    </row>
    <row r="8" spans="1:16" s="20" customFormat="1" ht="18.75" customHeight="1">
      <c r="A8" s="23">
        <v>1</v>
      </c>
      <c r="B8" s="94">
        <v>98</v>
      </c>
      <c r="C8" s="166">
        <v>35483</v>
      </c>
      <c r="D8" s="223" t="s">
        <v>919</v>
      </c>
      <c r="E8" s="224" t="s">
        <v>273</v>
      </c>
      <c r="F8" s="167">
        <v>2563</v>
      </c>
      <c r="G8" s="95">
        <v>1</v>
      </c>
      <c r="H8" s="537" t="s">
        <v>1339</v>
      </c>
      <c r="I8" s="29">
        <v>1</v>
      </c>
      <c r="J8" s="30"/>
      <c r="K8" s="31">
        <v>133</v>
      </c>
      <c r="L8" s="32">
        <v>35573</v>
      </c>
      <c r="M8" s="61" t="s">
        <v>955</v>
      </c>
      <c r="N8" s="61" t="s">
        <v>947</v>
      </c>
      <c r="O8" s="33" t="s">
        <v>1356</v>
      </c>
      <c r="P8" s="31" t="s">
        <v>572</v>
      </c>
    </row>
    <row r="9" spans="1:16" s="20" customFormat="1" ht="18.75" customHeight="1">
      <c r="A9" s="23">
        <v>2</v>
      </c>
      <c r="B9" s="94">
        <v>142</v>
      </c>
      <c r="C9" s="166">
        <v>35631</v>
      </c>
      <c r="D9" s="223" t="s">
        <v>963</v>
      </c>
      <c r="E9" s="224" t="s">
        <v>947</v>
      </c>
      <c r="F9" s="167">
        <v>2611</v>
      </c>
      <c r="G9" s="95">
        <v>2</v>
      </c>
      <c r="H9" s="28"/>
      <c r="I9" s="29">
        <v>2</v>
      </c>
      <c r="J9" s="30"/>
      <c r="K9" s="31">
        <v>34</v>
      </c>
      <c r="L9" s="32">
        <v>35828</v>
      </c>
      <c r="M9" s="61" t="s">
        <v>845</v>
      </c>
      <c r="N9" s="61" t="s">
        <v>846</v>
      </c>
      <c r="O9" s="33" t="s">
        <v>1333</v>
      </c>
      <c r="P9" s="31" t="s">
        <v>572</v>
      </c>
    </row>
    <row r="10" spans="1:16" s="20" customFormat="1" ht="18.75" customHeight="1">
      <c r="A10" s="23">
        <v>3</v>
      </c>
      <c r="B10" s="94">
        <v>14</v>
      </c>
      <c r="C10" s="166">
        <v>35291</v>
      </c>
      <c r="D10" s="223" t="s">
        <v>821</v>
      </c>
      <c r="E10" s="224" t="s">
        <v>818</v>
      </c>
      <c r="F10" s="167">
        <v>2617</v>
      </c>
      <c r="G10" s="95">
        <v>3</v>
      </c>
      <c r="H10" s="28"/>
      <c r="I10" s="29">
        <v>3</v>
      </c>
      <c r="J10" s="30"/>
      <c r="K10" s="31">
        <v>172</v>
      </c>
      <c r="L10" s="32">
        <v>35195</v>
      </c>
      <c r="M10" s="61" t="s">
        <v>998</v>
      </c>
      <c r="N10" s="61" t="s">
        <v>997</v>
      </c>
      <c r="O10" s="33">
        <v>2644</v>
      </c>
      <c r="P10" s="31">
        <v>4</v>
      </c>
    </row>
    <row r="11" spans="1:16" s="20" customFormat="1" ht="18.75" customHeight="1" thickBot="1">
      <c r="A11" s="380">
        <v>4</v>
      </c>
      <c r="B11" s="398">
        <v>172</v>
      </c>
      <c r="C11" s="399">
        <v>35195</v>
      </c>
      <c r="D11" s="400" t="s">
        <v>998</v>
      </c>
      <c r="E11" s="401" t="s">
        <v>997</v>
      </c>
      <c r="F11" s="487">
        <v>2644</v>
      </c>
      <c r="G11" s="403">
        <v>4</v>
      </c>
      <c r="H11" s="28"/>
      <c r="I11" s="29">
        <v>4</v>
      </c>
      <c r="J11" s="30"/>
      <c r="K11" s="31">
        <v>142</v>
      </c>
      <c r="L11" s="32">
        <v>35631</v>
      </c>
      <c r="M11" s="61" t="s">
        <v>963</v>
      </c>
      <c r="N11" s="61" t="s">
        <v>947</v>
      </c>
      <c r="O11" s="33">
        <v>2611</v>
      </c>
      <c r="P11" s="31">
        <v>2</v>
      </c>
    </row>
    <row r="12" spans="1:16" s="20" customFormat="1" ht="18.75" customHeight="1">
      <c r="A12" s="334" t="s">
        <v>572</v>
      </c>
      <c r="B12" s="392">
        <v>133</v>
      </c>
      <c r="C12" s="393">
        <v>35573</v>
      </c>
      <c r="D12" s="394" t="s">
        <v>955</v>
      </c>
      <c r="E12" s="395" t="s">
        <v>947</v>
      </c>
      <c r="F12" s="486" t="s">
        <v>1356</v>
      </c>
      <c r="G12" s="397" t="s">
        <v>572</v>
      </c>
      <c r="H12" s="28"/>
      <c r="I12" s="29">
        <v>5</v>
      </c>
      <c r="J12" s="30"/>
      <c r="K12" s="31">
        <v>14</v>
      </c>
      <c r="L12" s="32">
        <v>35291</v>
      </c>
      <c r="M12" s="61" t="s">
        <v>821</v>
      </c>
      <c r="N12" s="61" t="s">
        <v>818</v>
      </c>
      <c r="O12" s="33">
        <v>2617</v>
      </c>
      <c r="P12" s="31">
        <v>3</v>
      </c>
    </row>
    <row r="13" spans="1:16" s="20" customFormat="1" ht="18.75" customHeight="1">
      <c r="A13" s="23" t="s">
        <v>572</v>
      </c>
      <c r="B13" s="94">
        <v>34</v>
      </c>
      <c r="C13" s="166">
        <v>35828</v>
      </c>
      <c r="D13" s="223" t="s">
        <v>845</v>
      </c>
      <c r="E13" s="224" t="s">
        <v>846</v>
      </c>
      <c r="F13" s="167" t="s">
        <v>1333</v>
      </c>
      <c r="G13" s="95" t="s">
        <v>572</v>
      </c>
      <c r="H13" s="28"/>
      <c r="I13" s="29">
        <v>6</v>
      </c>
      <c r="J13" s="30"/>
      <c r="K13" s="31">
        <v>98</v>
      </c>
      <c r="L13" s="32">
        <v>35483</v>
      </c>
      <c r="M13" s="61" t="s">
        <v>919</v>
      </c>
      <c r="N13" s="61" t="s">
        <v>273</v>
      </c>
      <c r="O13" s="33">
        <v>2563</v>
      </c>
      <c r="P13" s="31">
        <v>1</v>
      </c>
    </row>
    <row r="14" spans="1:16" s="20" customFormat="1" ht="18.75" customHeight="1">
      <c r="A14" s="23"/>
      <c r="B14" s="94"/>
      <c r="C14" s="166"/>
      <c r="D14" s="223"/>
      <c r="E14" s="224"/>
      <c r="F14" s="167"/>
      <c r="G14" s="95"/>
      <c r="H14" s="28"/>
      <c r="I14" s="626" t="s">
        <v>17</v>
      </c>
      <c r="J14" s="627"/>
      <c r="K14" s="627"/>
      <c r="L14" s="627"/>
      <c r="M14" s="627"/>
      <c r="N14" s="627"/>
      <c r="O14" s="627"/>
      <c r="P14" s="628"/>
    </row>
    <row r="15" spans="1:16" s="20" customFormat="1" ht="18.75" customHeight="1">
      <c r="A15" s="23"/>
      <c r="B15" s="94"/>
      <c r="C15" s="166"/>
      <c r="D15" s="223"/>
      <c r="E15" s="224"/>
      <c r="F15" s="167"/>
      <c r="G15" s="95"/>
      <c r="H15" s="28"/>
      <c r="I15" s="60" t="s">
        <v>11</v>
      </c>
      <c r="J15" s="60" t="s">
        <v>263</v>
      </c>
      <c r="K15" s="60" t="s">
        <v>262</v>
      </c>
      <c r="L15" s="168" t="s">
        <v>12</v>
      </c>
      <c r="M15" s="169" t="s">
        <v>13</v>
      </c>
      <c r="N15" s="169" t="s">
        <v>58</v>
      </c>
      <c r="O15" s="60" t="s">
        <v>14</v>
      </c>
      <c r="P15" s="60" t="s">
        <v>29</v>
      </c>
    </row>
    <row r="16" spans="1:16" s="20" customFormat="1" ht="18.75" customHeight="1">
      <c r="A16" s="23"/>
      <c r="B16" s="94"/>
      <c r="C16" s="166"/>
      <c r="D16" s="223"/>
      <c r="E16" s="224"/>
      <c r="F16" s="167"/>
      <c r="G16" s="95"/>
      <c r="H16" s="28"/>
      <c r="I16" s="29">
        <v>1</v>
      </c>
      <c r="J16" s="30"/>
      <c r="K16" s="31"/>
      <c r="L16" s="32"/>
      <c r="M16" s="61"/>
      <c r="N16" s="61"/>
      <c r="O16" s="33"/>
      <c r="P16" s="31"/>
    </row>
    <row r="17" spans="1:16" s="20" customFormat="1" ht="18.75" customHeight="1">
      <c r="A17" s="23"/>
      <c r="B17" s="94"/>
      <c r="C17" s="166"/>
      <c r="D17" s="223"/>
      <c r="E17" s="224"/>
      <c r="F17" s="167"/>
      <c r="G17" s="95"/>
      <c r="H17" s="28"/>
      <c r="I17" s="29">
        <v>2</v>
      </c>
      <c r="J17" s="30"/>
      <c r="K17" s="31"/>
      <c r="L17" s="32"/>
      <c r="M17" s="61"/>
      <c r="N17" s="61"/>
      <c r="O17" s="33"/>
      <c r="P17" s="31"/>
    </row>
    <row r="18" spans="1:16" s="20" customFormat="1" ht="18.75" customHeight="1">
      <c r="A18" s="23"/>
      <c r="B18" s="94"/>
      <c r="C18" s="166"/>
      <c r="D18" s="223"/>
      <c r="E18" s="224"/>
      <c r="F18" s="167"/>
      <c r="G18" s="95"/>
      <c r="H18" s="28"/>
      <c r="I18" s="29">
        <v>3</v>
      </c>
      <c r="J18" s="30"/>
      <c r="K18" s="31"/>
      <c r="L18" s="32"/>
      <c r="M18" s="61"/>
      <c r="N18" s="61"/>
      <c r="O18" s="33"/>
      <c r="P18" s="31"/>
    </row>
    <row r="19" spans="1:16" s="20" customFormat="1" ht="18.75" customHeight="1">
      <c r="A19" s="23"/>
      <c r="B19" s="94"/>
      <c r="C19" s="166"/>
      <c r="D19" s="223"/>
      <c r="E19" s="224"/>
      <c r="F19" s="167"/>
      <c r="G19" s="95"/>
      <c r="H19" s="28"/>
      <c r="I19" s="29">
        <v>4</v>
      </c>
      <c r="J19" s="30"/>
      <c r="K19" s="31"/>
      <c r="L19" s="32"/>
      <c r="M19" s="61"/>
      <c r="N19" s="61"/>
      <c r="O19" s="33"/>
      <c r="P19" s="31"/>
    </row>
    <row r="20" spans="1:16" s="20" customFormat="1" ht="18.75" customHeight="1">
      <c r="A20" s="23"/>
      <c r="B20" s="94"/>
      <c r="C20" s="166"/>
      <c r="D20" s="223"/>
      <c r="E20" s="224"/>
      <c r="F20" s="167"/>
      <c r="G20" s="95"/>
      <c r="H20" s="28"/>
      <c r="I20" s="29">
        <v>5</v>
      </c>
      <c r="J20" s="30"/>
      <c r="K20" s="31"/>
      <c r="L20" s="32"/>
      <c r="M20" s="61"/>
      <c r="N20" s="61"/>
      <c r="O20" s="33"/>
      <c r="P20" s="31"/>
    </row>
    <row r="21" spans="1:16" s="20" customFormat="1" ht="26.25" customHeight="1">
      <c r="A21" s="23"/>
      <c r="B21" s="94"/>
      <c r="C21" s="166"/>
      <c r="D21" s="223"/>
      <c r="E21" s="224"/>
      <c r="F21" s="167"/>
      <c r="G21" s="95"/>
      <c r="H21" s="28"/>
      <c r="I21" s="29">
        <v>6</v>
      </c>
      <c r="J21" s="30"/>
      <c r="K21" s="31"/>
      <c r="L21" s="32"/>
      <c r="M21" s="61"/>
      <c r="N21" s="61"/>
      <c r="O21" s="33"/>
      <c r="P21" s="31"/>
    </row>
    <row r="22" spans="1:16" s="20" customFormat="1" ht="18.75" customHeight="1">
      <c r="A22" s="23"/>
      <c r="B22" s="94"/>
      <c r="C22" s="166"/>
      <c r="D22" s="223"/>
      <c r="E22" s="224"/>
      <c r="F22" s="167"/>
      <c r="G22" s="95"/>
      <c r="H22" s="28"/>
      <c r="I22" s="626" t="s">
        <v>18</v>
      </c>
      <c r="J22" s="627"/>
      <c r="K22" s="627"/>
      <c r="L22" s="627"/>
      <c r="M22" s="627"/>
      <c r="N22" s="627"/>
      <c r="O22" s="627"/>
      <c r="P22" s="628"/>
    </row>
    <row r="23" spans="1:16" s="20" customFormat="1" ht="18.75" customHeight="1">
      <c r="A23" s="23"/>
      <c r="B23" s="94"/>
      <c r="C23" s="166"/>
      <c r="D23" s="223"/>
      <c r="E23" s="224"/>
      <c r="F23" s="167"/>
      <c r="G23" s="95"/>
      <c r="H23" s="28"/>
      <c r="I23" s="60" t="s">
        <v>11</v>
      </c>
      <c r="J23" s="60" t="s">
        <v>263</v>
      </c>
      <c r="K23" s="60" t="s">
        <v>262</v>
      </c>
      <c r="L23" s="168" t="s">
        <v>12</v>
      </c>
      <c r="M23" s="169" t="s">
        <v>13</v>
      </c>
      <c r="N23" s="169" t="s">
        <v>58</v>
      </c>
      <c r="O23" s="60" t="s">
        <v>14</v>
      </c>
      <c r="P23" s="60" t="s">
        <v>29</v>
      </c>
    </row>
    <row r="24" spans="1:16" s="20" customFormat="1" ht="18.75" customHeight="1">
      <c r="A24" s="23"/>
      <c r="B24" s="94"/>
      <c r="C24" s="166"/>
      <c r="D24" s="223"/>
      <c r="E24" s="224"/>
      <c r="F24" s="167"/>
      <c r="G24" s="95"/>
      <c r="H24" s="28"/>
      <c r="I24" s="29">
        <v>1</v>
      </c>
      <c r="J24" s="30"/>
      <c r="K24" s="31"/>
      <c r="L24" s="32"/>
      <c r="M24" s="61"/>
      <c r="N24" s="61"/>
      <c r="O24" s="33"/>
      <c r="P24" s="31"/>
    </row>
    <row r="25" spans="1:16" s="20" customFormat="1" ht="18.75" customHeight="1">
      <c r="A25" s="23"/>
      <c r="B25" s="94"/>
      <c r="C25" s="166"/>
      <c r="D25" s="223"/>
      <c r="E25" s="224"/>
      <c r="F25" s="167"/>
      <c r="G25" s="95"/>
      <c r="H25" s="28"/>
      <c r="I25" s="29">
        <v>2</v>
      </c>
      <c r="J25" s="30"/>
      <c r="K25" s="31"/>
      <c r="L25" s="32"/>
      <c r="M25" s="61"/>
      <c r="N25" s="61"/>
      <c r="O25" s="33"/>
      <c r="P25" s="31"/>
    </row>
    <row r="26" spans="1:16" s="20" customFormat="1" ht="18.75" customHeight="1">
      <c r="A26" s="23"/>
      <c r="B26" s="94"/>
      <c r="C26" s="166"/>
      <c r="D26" s="223"/>
      <c r="E26" s="224"/>
      <c r="F26" s="167"/>
      <c r="G26" s="95"/>
      <c r="H26" s="28"/>
      <c r="I26" s="29">
        <v>3</v>
      </c>
      <c r="J26" s="30"/>
      <c r="K26" s="31"/>
      <c r="L26" s="32"/>
      <c r="M26" s="61"/>
      <c r="N26" s="61"/>
      <c r="O26" s="33"/>
      <c r="P26" s="31"/>
    </row>
    <row r="27" spans="1:16" s="20" customFormat="1" ht="18.75" customHeight="1">
      <c r="A27" s="23"/>
      <c r="B27" s="94"/>
      <c r="C27" s="166"/>
      <c r="D27" s="223"/>
      <c r="E27" s="224"/>
      <c r="F27" s="167"/>
      <c r="G27" s="95"/>
      <c r="H27" s="28"/>
      <c r="I27" s="29">
        <v>4</v>
      </c>
      <c r="J27" s="30"/>
      <c r="K27" s="31"/>
      <c r="L27" s="32"/>
      <c r="M27" s="61"/>
      <c r="N27" s="61"/>
      <c r="O27" s="33"/>
      <c r="P27" s="31"/>
    </row>
    <row r="28" spans="1:16" s="20" customFormat="1" ht="18.75" customHeight="1">
      <c r="A28" s="23"/>
      <c r="B28" s="94"/>
      <c r="C28" s="166"/>
      <c r="D28" s="223"/>
      <c r="E28" s="224"/>
      <c r="F28" s="167"/>
      <c r="G28" s="95"/>
      <c r="H28" s="28"/>
      <c r="I28" s="29">
        <v>5</v>
      </c>
      <c r="J28" s="30"/>
      <c r="K28" s="31"/>
      <c r="L28" s="32"/>
      <c r="M28" s="61"/>
      <c r="N28" s="61"/>
      <c r="O28" s="33"/>
      <c r="P28" s="31"/>
    </row>
    <row r="29" spans="1:16" s="20" customFormat="1" ht="18.75" customHeight="1">
      <c r="A29" s="23"/>
      <c r="B29" s="94"/>
      <c r="C29" s="166"/>
      <c r="D29" s="223"/>
      <c r="E29" s="224"/>
      <c r="F29" s="167"/>
      <c r="G29" s="95"/>
      <c r="H29" s="28"/>
      <c r="I29" s="29">
        <v>6</v>
      </c>
      <c r="J29" s="30"/>
      <c r="K29" s="31"/>
      <c r="L29" s="32"/>
      <c r="M29" s="61"/>
      <c r="N29" s="61"/>
      <c r="O29" s="33"/>
      <c r="P29" s="31"/>
    </row>
    <row r="30" spans="1:16" s="20" customFormat="1" ht="18.75" customHeight="1">
      <c r="A30" s="23"/>
      <c r="B30" s="94"/>
      <c r="C30" s="166"/>
      <c r="D30" s="223"/>
      <c r="E30" s="224"/>
      <c r="F30" s="167"/>
      <c r="G30" s="95"/>
      <c r="H30" s="28"/>
      <c r="I30" s="626" t="s">
        <v>55</v>
      </c>
      <c r="J30" s="627"/>
      <c r="K30" s="627"/>
      <c r="L30" s="627"/>
      <c r="M30" s="627"/>
      <c r="N30" s="627"/>
      <c r="O30" s="627"/>
      <c r="P30" s="628"/>
    </row>
    <row r="31" spans="1:16" s="20" customFormat="1" ht="18.75" customHeight="1">
      <c r="A31" s="23"/>
      <c r="B31" s="94"/>
      <c r="C31" s="166"/>
      <c r="D31" s="223"/>
      <c r="E31" s="224"/>
      <c r="F31" s="167"/>
      <c r="G31" s="95"/>
      <c r="H31" s="28"/>
      <c r="I31" s="60" t="s">
        <v>11</v>
      </c>
      <c r="J31" s="60" t="s">
        <v>263</v>
      </c>
      <c r="K31" s="60" t="s">
        <v>262</v>
      </c>
      <c r="L31" s="168" t="s">
        <v>12</v>
      </c>
      <c r="M31" s="169" t="s">
        <v>13</v>
      </c>
      <c r="N31" s="169" t="s">
        <v>58</v>
      </c>
      <c r="O31" s="60" t="s">
        <v>14</v>
      </c>
      <c r="P31" s="60" t="s">
        <v>29</v>
      </c>
    </row>
    <row r="32" spans="1:16" s="20" customFormat="1" ht="18.75" customHeight="1">
      <c r="A32" s="23"/>
      <c r="B32" s="94"/>
      <c r="C32" s="166"/>
      <c r="D32" s="223"/>
      <c r="E32" s="224"/>
      <c r="F32" s="167"/>
      <c r="G32" s="95"/>
      <c r="H32" s="28"/>
      <c r="I32" s="29">
        <v>1</v>
      </c>
      <c r="J32" s="30"/>
      <c r="K32" s="31"/>
      <c r="L32" s="32"/>
      <c r="M32" s="61"/>
      <c r="N32" s="61"/>
      <c r="O32" s="33"/>
      <c r="P32" s="31"/>
    </row>
    <row r="33" spans="1:16" s="20" customFormat="1" ht="18.75" customHeight="1">
      <c r="A33" s="23"/>
      <c r="B33" s="94"/>
      <c r="C33" s="166"/>
      <c r="D33" s="223"/>
      <c r="E33" s="224"/>
      <c r="F33" s="167"/>
      <c r="G33" s="95"/>
      <c r="H33" s="28"/>
      <c r="I33" s="29">
        <v>2</v>
      </c>
      <c r="J33" s="30"/>
      <c r="K33" s="31"/>
      <c r="L33" s="32"/>
      <c r="M33" s="61"/>
      <c r="N33" s="61"/>
      <c r="O33" s="33"/>
      <c r="P33" s="31"/>
    </row>
    <row r="34" spans="1:16" s="20" customFormat="1" ht="18.75" customHeight="1">
      <c r="A34" s="23"/>
      <c r="B34" s="94"/>
      <c r="C34" s="166"/>
      <c r="D34" s="223"/>
      <c r="E34" s="224"/>
      <c r="F34" s="167"/>
      <c r="G34" s="95"/>
      <c r="H34" s="28"/>
      <c r="I34" s="29">
        <v>3</v>
      </c>
      <c r="J34" s="30"/>
      <c r="K34" s="31"/>
      <c r="L34" s="32"/>
      <c r="M34" s="61"/>
      <c r="N34" s="61"/>
      <c r="O34" s="33"/>
      <c r="P34" s="31"/>
    </row>
    <row r="35" spans="1:16" s="20" customFormat="1" ht="24" customHeight="1">
      <c r="A35" s="23"/>
      <c r="B35" s="94"/>
      <c r="C35" s="166"/>
      <c r="D35" s="223"/>
      <c r="E35" s="224"/>
      <c r="F35" s="167"/>
      <c r="G35" s="95"/>
      <c r="H35" s="28"/>
      <c r="I35" s="29">
        <v>4</v>
      </c>
      <c r="J35" s="30"/>
      <c r="K35" s="31"/>
      <c r="L35" s="32"/>
      <c r="M35" s="61"/>
      <c r="N35" s="61"/>
      <c r="O35" s="33"/>
      <c r="P35" s="31"/>
    </row>
    <row r="36" spans="1:16" s="20" customFormat="1" ht="18.75" customHeight="1">
      <c r="A36" s="23"/>
      <c r="B36" s="94"/>
      <c r="C36" s="166"/>
      <c r="D36" s="223"/>
      <c r="E36" s="224"/>
      <c r="F36" s="167"/>
      <c r="G36" s="95"/>
      <c r="H36" s="28"/>
      <c r="I36" s="29">
        <v>5</v>
      </c>
      <c r="J36" s="30"/>
      <c r="K36" s="31"/>
      <c r="L36" s="32"/>
      <c r="M36" s="61"/>
      <c r="N36" s="61"/>
      <c r="O36" s="33"/>
      <c r="P36" s="31"/>
    </row>
    <row r="37" spans="1:16" s="20" customFormat="1" ht="18.75" customHeight="1">
      <c r="A37" s="23"/>
      <c r="B37" s="94"/>
      <c r="C37" s="166"/>
      <c r="D37" s="223"/>
      <c r="E37" s="224"/>
      <c r="F37" s="167"/>
      <c r="G37" s="95"/>
      <c r="H37" s="28"/>
      <c r="I37" s="29">
        <v>6</v>
      </c>
      <c r="J37" s="30"/>
      <c r="K37" s="31"/>
      <c r="L37" s="32"/>
      <c r="M37" s="61"/>
      <c r="N37" s="61"/>
      <c r="O37" s="33"/>
      <c r="P37" s="31"/>
    </row>
    <row r="38" spans="1:16" s="20" customFormat="1" ht="18.75" customHeight="1">
      <c r="A38" s="23"/>
      <c r="B38" s="94"/>
      <c r="C38" s="166"/>
      <c r="D38" s="223"/>
      <c r="E38" s="224"/>
      <c r="F38" s="167"/>
      <c r="G38" s="95"/>
      <c r="H38" s="28"/>
      <c r="I38" s="626" t="s">
        <v>56</v>
      </c>
      <c r="J38" s="627"/>
      <c r="K38" s="627"/>
      <c r="L38" s="627"/>
      <c r="M38" s="627"/>
      <c r="N38" s="627"/>
      <c r="O38" s="627"/>
      <c r="P38" s="628"/>
    </row>
    <row r="39" spans="1:16" s="20" customFormat="1" ht="18.75" customHeight="1">
      <c r="A39" s="23"/>
      <c r="B39" s="94"/>
      <c r="C39" s="166"/>
      <c r="D39" s="223"/>
      <c r="E39" s="224"/>
      <c r="F39" s="167"/>
      <c r="G39" s="95"/>
      <c r="H39" s="28"/>
      <c r="I39" s="60" t="s">
        <v>11</v>
      </c>
      <c r="J39" s="60" t="s">
        <v>263</v>
      </c>
      <c r="K39" s="60" t="s">
        <v>262</v>
      </c>
      <c r="L39" s="168" t="s">
        <v>12</v>
      </c>
      <c r="M39" s="169" t="s">
        <v>13</v>
      </c>
      <c r="N39" s="169" t="s">
        <v>58</v>
      </c>
      <c r="O39" s="60" t="s">
        <v>14</v>
      </c>
      <c r="P39" s="60" t="s">
        <v>29</v>
      </c>
    </row>
    <row r="40" spans="1:16" s="20" customFormat="1" ht="18.75" customHeight="1">
      <c r="A40" s="23"/>
      <c r="B40" s="94"/>
      <c r="C40" s="166"/>
      <c r="D40" s="223"/>
      <c r="E40" s="224"/>
      <c r="F40" s="167"/>
      <c r="G40" s="95"/>
      <c r="H40" s="28"/>
      <c r="I40" s="29">
        <v>1</v>
      </c>
      <c r="J40" s="30"/>
      <c r="K40" s="31"/>
      <c r="L40" s="32"/>
      <c r="M40" s="61"/>
      <c r="N40" s="61"/>
      <c r="O40" s="33"/>
      <c r="P40" s="31"/>
    </row>
    <row r="41" spans="1:16" s="20" customFormat="1" ht="18.75" customHeight="1">
      <c r="A41" s="23"/>
      <c r="B41" s="94"/>
      <c r="C41" s="166"/>
      <c r="D41" s="223"/>
      <c r="E41" s="224"/>
      <c r="F41" s="167"/>
      <c r="G41" s="95"/>
      <c r="H41" s="28"/>
      <c r="I41" s="29">
        <v>2</v>
      </c>
      <c r="J41" s="30"/>
      <c r="K41" s="31"/>
      <c r="L41" s="32"/>
      <c r="M41" s="61"/>
      <c r="N41" s="61"/>
      <c r="O41" s="33"/>
      <c r="P41" s="31"/>
    </row>
    <row r="42" spans="1:16" s="20" customFormat="1" ht="18.75" customHeight="1">
      <c r="A42" s="23"/>
      <c r="B42" s="94"/>
      <c r="C42" s="166"/>
      <c r="D42" s="223"/>
      <c r="E42" s="224"/>
      <c r="F42" s="167"/>
      <c r="G42" s="95"/>
      <c r="H42" s="28"/>
      <c r="I42" s="29">
        <v>3</v>
      </c>
      <c r="J42" s="30"/>
      <c r="K42" s="31"/>
      <c r="L42" s="32"/>
      <c r="M42" s="61"/>
      <c r="N42" s="61"/>
      <c r="O42" s="33"/>
      <c r="P42" s="31"/>
    </row>
    <row r="43" spans="1:16" s="20" customFormat="1" ht="18.75" customHeight="1">
      <c r="A43" s="23"/>
      <c r="B43" s="94"/>
      <c r="C43" s="166"/>
      <c r="D43" s="223"/>
      <c r="E43" s="224"/>
      <c r="F43" s="167"/>
      <c r="G43" s="95"/>
      <c r="H43" s="28"/>
      <c r="I43" s="29">
        <v>4</v>
      </c>
      <c r="J43" s="30"/>
      <c r="K43" s="31"/>
      <c r="L43" s="32"/>
      <c r="M43" s="61"/>
      <c r="N43" s="61"/>
      <c r="O43" s="33"/>
      <c r="P43" s="31"/>
    </row>
    <row r="44" spans="1:16" s="20" customFormat="1" ht="18.75" customHeight="1">
      <c r="A44" s="23"/>
      <c r="B44" s="94"/>
      <c r="C44" s="166"/>
      <c r="D44" s="223"/>
      <c r="E44" s="224"/>
      <c r="F44" s="167"/>
      <c r="G44" s="95"/>
      <c r="H44" s="28"/>
      <c r="I44" s="29">
        <v>5</v>
      </c>
      <c r="J44" s="30"/>
      <c r="K44" s="31"/>
      <c r="L44" s="32"/>
      <c r="M44" s="61"/>
      <c r="N44" s="61"/>
      <c r="O44" s="33"/>
      <c r="P44" s="31"/>
    </row>
    <row r="45" spans="1:16" s="20" customFormat="1" ht="18.75" customHeight="1">
      <c r="A45" s="23"/>
      <c r="B45" s="94"/>
      <c r="C45" s="166"/>
      <c r="D45" s="223"/>
      <c r="E45" s="224"/>
      <c r="F45" s="167"/>
      <c r="G45" s="95"/>
      <c r="H45" s="28"/>
      <c r="I45" s="29">
        <v>6</v>
      </c>
      <c r="J45" s="30"/>
      <c r="K45" s="31"/>
      <c r="L45" s="32"/>
      <c r="M45" s="61"/>
      <c r="N45" s="61"/>
      <c r="O45" s="33"/>
      <c r="P45" s="31"/>
    </row>
    <row r="46" spans="1:16" s="20" customFormat="1" ht="18.75" customHeight="1">
      <c r="A46" s="23"/>
      <c r="B46" s="94"/>
      <c r="C46" s="166"/>
      <c r="D46" s="223"/>
      <c r="E46" s="224"/>
      <c r="F46" s="167"/>
      <c r="G46" s="95"/>
      <c r="H46" s="28"/>
      <c r="I46" s="626" t="s">
        <v>57</v>
      </c>
      <c r="J46" s="627"/>
      <c r="K46" s="627"/>
      <c r="L46" s="627"/>
      <c r="M46" s="627"/>
      <c r="N46" s="627"/>
      <c r="O46" s="627"/>
      <c r="P46" s="628"/>
    </row>
    <row r="47" spans="1:16" s="20" customFormat="1" ht="18.75" customHeight="1">
      <c r="A47" s="23"/>
      <c r="B47" s="94"/>
      <c r="C47" s="166"/>
      <c r="D47" s="223"/>
      <c r="E47" s="224"/>
      <c r="F47" s="167"/>
      <c r="G47" s="95"/>
      <c r="H47" s="28"/>
      <c r="I47" s="60" t="s">
        <v>11</v>
      </c>
      <c r="J47" s="60" t="s">
        <v>263</v>
      </c>
      <c r="K47" s="60" t="s">
        <v>262</v>
      </c>
      <c r="L47" s="168" t="s">
        <v>12</v>
      </c>
      <c r="M47" s="169" t="s">
        <v>13</v>
      </c>
      <c r="N47" s="169" t="s">
        <v>58</v>
      </c>
      <c r="O47" s="60" t="s">
        <v>14</v>
      </c>
      <c r="P47" s="60" t="s">
        <v>29</v>
      </c>
    </row>
    <row r="48" spans="1:16" s="20" customFormat="1" ht="18.75" customHeight="1">
      <c r="A48" s="23"/>
      <c r="B48" s="94"/>
      <c r="C48" s="166"/>
      <c r="D48" s="223"/>
      <c r="E48" s="224"/>
      <c r="F48" s="167"/>
      <c r="G48" s="95"/>
      <c r="H48" s="28"/>
      <c r="I48" s="29">
        <v>1</v>
      </c>
      <c r="J48" s="30"/>
      <c r="K48" s="31"/>
      <c r="L48" s="32"/>
      <c r="M48" s="61"/>
      <c r="N48" s="61"/>
      <c r="O48" s="33"/>
      <c r="P48" s="31"/>
    </row>
    <row r="49" spans="1:16" s="20" customFormat="1" ht="24" customHeight="1">
      <c r="A49" s="23"/>
      <c r="B49" s="94"/>
      <c r="C49" s="166"/>
      <c r="D49" s="223"/>
      <c r="E49" s="224"/>
      <c r="F49" s="167"/>
      <c r="G49" s="95"/>
      <c r="H49" s="28"/>
      <c r="I49" s="29">
        <v>2</v>
      </c>
      <c r="J49" s="30"/>
      <c r="K49" s="31"/>
      <c r="L49" s="32"/>
      <c r="M49" s="61"/>
      <c r="N49" s="61"/>
      <c r="O49" s="33"/>
      <c r="P49" s="31"/>
    </row>
    <row r="50" spans="1:16" s="20" customFormat="1" ht="18.75" customHeight="1">
      <c r="A50" s="23"/>
      <c r="B50" s="94"/>
      <c r="C50" s="166"/>
      <c r="D50" s="223"/>
      <c r="E50" s="224"/>
      <c r="F50" s="167"/>
      <c r="G50" s="95"/>
      <c r="H50" s="28"/>
      <c r="I50" s="29">
        <v>3</v>
      </c>
      <c r="J50" s="30"/>
      <c r="K50" s="31"/>
      <c r="L50" s="32"/>
      <c r="M50" s="61"/>
      <c r="N50" s="61"/>
      <c r="O50" s="33"/>
      <c r="P50" s="31"/>
    </row>
    <row r="51" spans="1:16" s="20" customFormat="1" ht="18.75" customHeight="1">
      <c r="A51" s="23"/>
      <c r="B51" s="94"/>
      <c r="C51" s="166"/>
      <c r="D51" s="223"/>
      <c r="E51" s="224"/>
      <c r="F51" s="167"/>
      <c r="G51" s="95"/>
      <c r="H51" s="28"/>
      <c r="I51" s="29">
        <v>4</v>
      </c>
      <c r="J51" s="30"/>
      <c r="K51" s="31"/>
      <c r="L51" s="32"/>
      <c r="M51" s="61"/>
      <c r="N51" s="61"/>
      <c r="O51" s="33"/>
      <c r="P51" s="31"/>
    </row>
    <row r="52" spans="1:16" s="20" customFormat="1" ht="18.75" customHeight="1">
      <c r="A52" s="23"/>
      <c r="B52" s="94"/>
      <c r="C52" s="166"/>
      <c r="D52" s="223"/>
      <c r="E52" s="224"/>
      <c r="F52" s="167"/>
      <c r="G52" s="95"/>
      <c r="H52" s="28"/>
      <c r="I52" s="29">
        <v>5</v>
      </c>
      <c r="J52" s="30"/>
      <c r="K52" s="31"/>
      <c r="L52" s="32"/>
      <c r="M52" s="61"/>
      <c r="N52" s="61"/>
      <c r="O52" s="33"/>
      <c r="P52" s="31"/>
    </row>
    <row r="53" spans="1:16" s="20" customFormat="1" ht="18.75" customHeight="1">
      <c r="A53" s="23"/>
      <c r="B53" s="94"/>
      <c r="C53" s="166"/>
      <c r="D53" s="223"/>
      <c r="E53" s="224"/>
      <c r="F53" s="167"/>
      <c r="G53" s="95"/>
      <c r="H53" s="28"/>
      <c r="I53" s="29">
        <v>6</v>
      </c>
      <c r="J53" s="30"/>
      <c r="K53" s="31"/>
      <c r="L53" s="32"/>
      <c r="M53" s="61"/>
      <c r="N53" s="61"/>
      <c r="O53" s="33"/>
      <c r="P53" s="31"/>
    </row>
    <row r="54" spans="1:16" s="20" customFormat="1" ht="18.75" customHeight="1">
      <c r="A54" s="23"/>
      <c r="B54" s="94"/>
      <c r="C54" s="166"/>
      <c r="D54" s="223"/>
      <c r="E54" s="224"/>
      <c r="F54" s="167"/>
      <c r="G54" s="95"/>
      <c r="H54" s="28"/>
      <c r="I54" s="626" t="s">
        <v>59</v>
      </c>
      <c r="J54" s="627"/>
      <c r="K54" s="627"/>
      <c r="L54" s="627"/>
      <c r="M54" s="627"/>
      <c r="N54" s="627"/>
      <c r="O54" s="627"/>
      <c r="P54" s="628"/>
    </row>
    <row r="55" spans="1:16" s="20" customFormat="1" ht="18.75" customHeight="1">
      <c r="A55" s="23"/>
      <c r="B55" s="94"/>
      <c r="C55" s="166"/>
      <c r="D55" s="223"/>
      <c r="E55" s="224"/>
      <c r="F55" s="167"/>
      <c r="G55" s="95"/>
      <c r="H55" s="28"/>
      <c r="I55" s="60" t="s">
        <v>11</v>
      </c>
      <c r="J55" s="60" t="s">
        <v>263</v>
      </c>
      <c r="K55" s="60" t="s">
        <v>262</v>
      </c>
      <c r="L55" s="168" t="s">
        <v>12</v>
      </c>
      <c r="M55" s="169" t="s">
        <v>13</v>
      </c>
      <c r="N55" s="169" t="s">
        <v>58</v>
      </c>
      <c r="O55" s="60" t="s">
        <v>14</v>
      </c>
      <c r="P55" s="60" t="s">
        <v>29</v>
      </c>
    </row>
    <row r="56" spans="1:16" s="20" customFormat="1" ht="18.75" customHeight="1">
      <c r="A56" s="23"/>
      <c r="B56" s="94"/>
      <c r="C56" s="166"/>
      <c r="D56" s="223"/>
      <c r="E56" s="224"/>
      <c r="F56" s="167"/>
      <c r="G56" s="95"/>
      <c r="H56" s="28"/>
      <c r="I56" s="29">
        <v>1</v>
      </c>
      <c r="J56" s="30"/>
      <c r="K56" s="31"/>
      <c r="L56" s="32"/>
      <c r="M56" s="61"/>
      <c r="N56" s="61"/>
      <c r="O56" s="33"/>
      <c r="P56" s="31"/>
    </row>
    <row r="57" spans="1:16" s="20" customFormat="1" ht="18.75" customHeight="1">
      <c r="A57" s="23"/>
      <c r="B57" s="94"/>
      <c r="C57" s="166"/>
      <c r="D57" s="223"/>
      <c r="E57" s="224"/>
      <c r="F57" s="167"/>
      <c r="G57" s="95"/>
      <c r="H57" s="28"/>
      <c r="I57" s="29">
        <v>2</v>
      </c>
      <c r="J57" s="30"/>
      <c r="K57" s="31"/>
      <c r="L57" s="32"/>
      <c r="M57" s="61"/>
      <c r="N57" s="61"/>
      <c r="O57" s="33"/>
      <c r="P57" s="31"/>
    </row>
    <row r="58" spans="1:16" s="20" customFormat="1" ht="18.75" customHeight="1">
      <c r="A58" s="23"/>
      <c r="B58" s="94"/>
      <c r="C58" s="166"/>
      <c r="D58" s="223"/>
      <c r="E58" s="224"/>
      <c r="F58" s="167"/>
      <c r="G58" s="95"/>
      <c r="H58" s="28"/>
      <c r="I58" s="29">
        <v>3</v>
      </c>
      <c r="J58" s="30"/>
      <c r="K58" s="31"/>
      <c r="L58" s="32"/>
      <c r="M58" s="61"/>
      <c r="N58" s="61"/>
      <c r="O58" s="33"/>
      <c r="P58" s="31"/>
    </row>
    <row r="59" spans="1:16" s="20" customFormat="1" ht="18.75" customHeight="1">
      <c r="A59" s="23"/>
      <c r="B59" s="94"/>
      <c r="C59" s="166"/>
      <c r="D59" s="223"/>
      <c r="E59" s="224"/>
      <c r="F59" s="167"/>
      <c r="G59" s="95"/>
      <c r="H59" s="28"/>
      <c r="I59" s="29">
        <v>4</v>
      </c>
      <c r="J59" s="30"/>
      <c r="K59" s="31"/>
      <c r="L59" s="32"/>
      <c r="M59" s="61"/>
      <c r="N59" s="61"/>
      <c r="O59" s="33"/>
      <c r="P59" s="31"/>
    </row>
    <row r="60" spans="1:16" s="20" customFormat="1" ht="18.75" customHeight="1">
      <c r="A60" s="23"/>
      <c r="B60" s="94"/>
      <c r="C60" s="166"/>
      <c r="D60" s="223"/>
      <c r="E60" s="224"/>
      <c r="F60" s="167"/>
      <c r="G60" s="95"/>
      <c r="H60" s="28"/>
      <c r="I60" s="29">
        <v>5</v>
      </c>
      <c r="J60" s="30"/>
      <c r="K60" s="31"/>
      <c r="L60" s="32"/>
      <c r="M60" s="61"/>
      <c r="N60" s="61"/>
      <c r="O60" s="33"/>
      <c r="P60" s="31"/>
    </row>
    <row r="61" spans="1:16" s="20" customFormat="1" ht="18.75" customHeight="1">
      <c r="A61" s="23"/>
      <c r="B61" s="94"/>
      <c r="C61" s="166"/>
      <c r="D61" s="223"/>
      <c r="E61" s="224"/>
      <c r="F61" s="167"/>
      <c r="G61" s="95"/>
      <c r="H61" s="28"/>
      <c r="I61" s="29">
        <v>6</v>
      </c>
      <c r="J61" s="30"/>
      <c r="K61" s="31"/>
      <c r="L61" s="32"/>
      <c r="M61" s="61"/>
      <c r="N61" s="61"/>
      <c r="O61" s="33"/>
      <c r="P61" s="31"/>
    </row>
    <row r="62" spans="1:16" s="20" customFormat="1" ht="18.75" customHeight="1">
      <c r="A62" s="23"/>
      <c r="B62" s="94"/>
      <c r="C62" s="166"/>
      <c r="D62" s="223"/>
      <c r="E62" s="224"/>
      <c r="F62" s="167"/>
      <c r="G62" s="95"/>
      <c r="H62" s="28"/>
      <c r="I62" s="626" t="s">
        <v>288</v>
      </c>
      <c r="J62" s="627"/>
      <c r="K62" s="627"/>
      <c r="L62" s="627"/>
      <c r="M62" s="627"/>
      <c r="N62" s="627"/>
      <c r="O62" s="627"/>
      <c r="P62" s="628"/>
    </row>
    <row r="63" spans="1:16" s="20" customFormat="1" ht="18.75" customHeight="1">
      <c r="A63" s="23"/>
      <c r="B63" s="94"/>
      <c r="C63" s="166"/>
      <c r="D63" s="223"/>
      <c r="E63" s="224"/>
      <c r="F63" s="167"/>
      <c r="G63" s="95"/>
      <c r="H63" s="28"/>
      <c r="I63" s="60" t="s">
        <v>11</v>
      </c>
      <c r="J63" s="60" t="s">
        <v>263</v>
      </c>
      <c r="K63" s="60" t="s">
        <v>262</v>
      </c>
      <c r="L63" s="168" t="s">
        <v>12</v>
      </c>
      <c r="M63" s="169" t="s">
        <v>13</v>
      </c>
      <c r="N63" s="169" t="s">
        <v>58</v>
      </c>
      <c r="O63" s="60" t="s">
        <v>14</v>
      </c>
      <c r="P63" s="60" t="s">
        <v>29</v>
      </c>
    </row>
    <row r="64" spans="1:16" s="20" customFormat="1" ht="18.75" customHeight="1">
      <c r="A64" s="23"/>
      <c r="B64" s="94"/>
      <c r="C64" s="166"/>
      <c r="D64" s="223"/>
      <c r="E64" s="224"/>
      <c r="F64" s="167"/>
      <c r="G64" s="95"/>
      <c r="H64" s="28"/>
      <c r="I64" s="29">
        <v>1</v>
      </c>
      <c r="J64" s="30"/>
      <c r="K64" s="31"/>
      <c r="L64" s="32"/>
      <c r="M64" s="61"/>
      <c r="N64" s="61"/>
      <c r="O64" s="33"/>
      <c r="P64" s="31"/>
    </row>
    <row r="65" spans="1:16" s="20" customFormat="1" ht="18.75" customHeight="1">
      <c r="A65" s="23"/>
      <c r="B65" s="94"/>
      <c r="C65" s="166"/>
      <c r="D65" s="223"/>
      <c r="E65" s="224"/>
      <c r="F65" s="167"/>
      <c r="G65" s="95"/>
      <c r="H65" s="28"/>
      <c r="I65" s="29">
        <v>2</v>
      </c>
      <c r="J65" s="30"/>
      <c r="K65" s="31"/>
      <c r="L65" s="32"/>
      <c r="M65" s="61"/>
      <c r="N65" s="61"/>
      <c r="O65" s="33"/>
      <c r="P65" s="31"/>
    </row>
    <row r="66" spans="1:16" s="20" customFormat="1" ht="18.75" customHeight="1">
      <c r="A66" s="23"/>
      <c r="B66" s="94"/>
      <c r="C66" s="166"/>
      <c r="D66" s="223"/>
      <c r="E66" s="224"/>
      <c r="F66" s="167"/>
      <c r="G66" s="95"/>
      <c r="H66" s="28"/>
      <c r="I66" s="29">
        <v>3</v>
      </c>
      <c r="J66" s="30"/>
      <c r="K66" s="31"/>
      <c r="L66" s="32"/>
      <c r="M66" s="61"/>
      <c r="N66" s="61"/>
      <c r="O66" s="33"/>
      <c r="P66" s="31"/>
    </row>
    <row r="67" spans="1:16" s="20" customFormat="1" ht="18.75" customHeight="1">
      <c r="A67" s="23"/>
      <c r="B67" s="94"/>
      <c r="C67" s="166"/>
      <c r="D67" s="223"/>
      <c r="E67" s="224"/>
      <c r="F67" s="167"/>
      <c r="G67" s="95"/>
      <c r="H67" s="28"/>
      <c r="I67" s="29">
        <v>4</v>
      </c>
      <c r="J67" s="30"/>
      <c r="K67" s="31"/>
      <c r="L67" s="32"/>
      <c r="M67" s="61"/>
      <c r="N67" s="61"/>
      <c r="O67" s="33"/>
      <c r="P67" s="31"/>
    </row>
    <row r="68" spans="1:16" s="20" customFormat="1" ht="18.75" customHeight="1">
      <c r="A68" s="23"/>
      <c r="B68" s="94"/>
      <c r="C68" s="166"/>
      <c r="D68" s="223"/>
      <c r="E68" s="224"/>
      <c r="F68" s="167"/>
      <c r="G68" s="95"/>
      <c r="H68" s="28"/>
      <c r="I68" s="29">
        <v>5</v>
      </c>
      <c r="J68" s="30"/>
      <c r="K68" s="31"/>
      <c r="L68" s="32"/>
      <c r="M68" s="61"/>
      <c r="N68" s="61"/>
      <c r="O68" s="33"/>
      <c r="P68" s="31"/>
    </row>
    <row r="69" spans="1:16" ht="17.25" customHeight="1">
      <c r="A69" s="23"/>
      <c r="B69" s="94"/>
      <c r="C69" s="166"/>
      <c r="D69" s="223"/>
      <c r="E69" s="224"/>
      <c r="F69" s="167"/>
      <c r="G69" s="95"/>
      <c r="I69" s="29">
        <v>6</v>
      </c>
      <c r="J69" s="30"/>
      <c r="K69" s="31"/>
      <c r="L69" s="32"/>
      <c r="M69" s="61"/>
      <c r="N69" s="61"/>
      <c r="O69" s="33"/>
      <c r="P69" s="31"/>
    </row>
    <row r="70" spans="1:16" ht="17.25" customHeight="1">
      <c r="A70" s="44"/>
      <c r="B70" s="261"/>
      <c r="C70" s="262"/>
      <c r="D70" s="263"/>
      <c r="E70" s="264"/>
      <c r="F70" s="265"/>
      <c r="G70" s="266"/>
      <c r="I70" s="49"/>
      <c r="J70" s="50"/>
      <c r="K70" s="51"/>
      <c r="L70" s="52"/>
      <c r="M70" s="65"/>
      <c r="N70" s="65"/>
      <c r="O70" s="54"/>
      <c r="P70" s="51"/>
    </row>
    <row r="71" spans="1:17" ht="14.25" customHeight="1">
      <c r="A71" s="38" t="s">
        <v>19</v>
      </c>
      <c r="B71" s="38"/>
      <c r="C71" s="38"/>
      <c r="D71" s="71"/>
      <c r="E71" s="63" t="s">
        <v>0</v>
      </c>
      <c r="F71" s="56" t="s">
        <v>1</v>
      </c>
      <c r="G71" s="34"/>
      <c r="H71" s="39" t="s">
        <v>2</v>
      </c>
      <c r="I71" s="39"/>
      <c r="J71" s="39"/>
      <c r="K71" s="39"/>
      <c r="M71" s="66" t="s">
        <v>3</v>
      </c>
      <c r="N71" s="67" t="s">
        <v>3</v>
      </c>
      <c r="O71" s="34" t="s">
        <v>3</v>
      </c>
      <c r="P71" s="38"/>
      <c r="Q71" s="40"/>
    </row>
  </sheetData>
  <sheetProtection/>
  <mergeCells count="26">
    <mergeCell ref="A1:P1"/>
    <mergeCell ref="A2:P2"/>
    <mergeCell ref="A3:C3"/>
    <mergeCell ref="D3:E3"/>
    <mergeCell ref="F3:G3"/>
    <mergeCell ref="G6:G7"/>
    <mergeCell ref="I6:P6"/>
    <mergeCell ref="I3:L3"/>
    <mergeCell ref="N3:P3"/>
    <mergeCell ref="B6:B7"/>
    <mergeCell ref="A4:C4"/>
    <mergeCell ref="D4:E4"/>
    <mergeCell ref="N4:P4"/>
    <mergeCell ref="N5:P5"/>
    <mergeCell ref="A6:A7"/>
    <mergeCell ref="E6:E7"/>
    <mergeCell ref="F6:F7"/>
    <mergeCell ref="C6:C7"/>
    <mergeCell ref="D6:D7"/>
    <mergeCell ref="I46:P46"/>
    <mergeCell ref="I54:P54"/>
    <mergeCell ref="I62:P62"/>
    <mergeCell ref="I14:P14"/>
    <mergeCell ref="I22:P22"/>
    <mergeCell ref="I30:P30"/>
    <mergeCell ref="I38:P38"/>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7" r:id="rId2"/>
  <drawing r:id="rId1"/>
</worksheet>
</file>

<file path=xl/worksheets/sheet26.xml><?xml version="1.0" encoding="utf-8"?>
<worksheet xmlns="http://schemas.openxmlformats.org/spreadsheetml/2006/main" xmlns:r="http://schemas.openxmlformats.org/officeDocument/2006/relationships">
  <sheetPr>
    <tabColor rgb="FFFF0000"/>
  </sheetPr>
  <dimension ref="A1:Q71"/>
  <sheetViews>
    <sheetView view="pageBreakPreview" zoomScale="106" zoomScaleSheetLayoutView="106" zoomScalePageLayoutView="0" workbookViewId="0" topLeftCell="A1">
      <selection activeCell="D21" sqref="D21"/>
    </sheetView>
  </sheetViews>
  <sheetFormatPr defaultColWidth="9.140625" defaultRowHeight="12.75"/>
  <cols>
    <col min="1" max="2" width="4.8515625" style="34" customWidth="1"/>
    <col min="3" max="3" width="14.57421875" style="22" customWidth="1"/>
    <col min="4" max="4" width="22.140625" style="64" customWidth="1"/>
    <col min="5" max="5" width="17.140625" style="64" customWidth="1"/>
    <col min="6" max="6" width="9.28125" style="235" customWidth="1"/>
    <col min="7" max="7" width="7.57421875" style="35" customWidth="1"/>
    <col min="8" max="8" width="2.140625" style="22" customWidth="1"/>
    <col min="9" max="9" width="4.421875" style="34" customWidth="1"/>
    <col min="10" max="10" width="12.8515625" style="34" hidden="1" customWidth="1"/>
    <col min="11" max="11" width="6.57421875" style="34" customWidth="1"/>
    <col min="12" max="12" width="13.00390625" style="36" customWidth="1"/>
    <col min="13" max="13" width="23.7109375" style="68" customWidth="1"/>
    <col min="14" max="14" width="14.7109375" style="68" customWidth="1"/>
    <col min="15" max="15" width="9.57421875" style="235" customWidth="1"/>
    <col min="16" max="16" width="7.7109375" style="22" customWidth="1"/>
    <col min="17" max="17" width="5.7109375" style="22" customWidth="1"/>
    <col min="18" max="16384" width="9.140625" style="22" customWidth="1"/>
  </cols>
  <sheetData>
    <row r="1" spans="1:16" s="10" customFormat="1" ht="39" customHeight="1">
      <c r="A1" s="638" t="str">
        <f>('YARIŞMA BİLGİLERİ'!A2)</f>
        <v>Türkiye Atletizm Federasyonu
İstanbul Atletizm İl Temsilciliği</v>
      </c>
      <c r="B1" s="638"/>
      <c r="C1" s="638"/>
      <c r="D1" s="638"/>
      <c r="E1" s="638"/>
      <c r="F1" s="638"/>
      <c r="G1" s="638"/>
      <c r="H1" s="638"/>
      <c r="I1" s="638"/>
      <c r="J1" s="638"/>
      <c r="K1" s="638"/>
      <c r="L1" s="638"/>
      <c r="M1" s="638"/>
      <c r="N1" s="638"/>
      <c r="O1" s="638"/>
      <c r="P1" s="638"/>
    </row>
    <row r="2" spans="1:16" s="10" customFormat="1" ht="24.75" customHeight="1">
      <c r="A2" s="660" t="str">
        <f>'YARIŞMA BİLGİLERİ'!F19</f>
        <v>Türkiye Yıldızlar Salon Şampiyonası</v>
      </c>
      <c r="B2" s="660"/>
      <c r="C2" s="660"/>
      <c r="D2" s="660"/>
      <c r="E2" s="660"/>
      <c r="F2" s="660"/>
      <c r="G2" s="660"/>
      <c r="H2" s="660"/>
      <c r="I2" s="660"/>
      <c r="J2" s="660"/>
      <c r="K2" s="660"/>
      <c r="L2" s="660"/>
      <c r="M2" s="660"/>
      <c r="N2" s="660"/>
      <c r="O2" s="660"/>
      <c r="P2" s="660"/>
    </row>
    <row r="3" spans="1:16" s="13" customFormat="1" ht="21.75" customHeight="1">
      <c r="A3" s="640" t="s">
        <v>341</v>
      </c>
      <c r="B3" s="640"/>
      <c r="C3" s="640"/>
      <c r="D3" s="642" t="str">
        <f>'YARIŞMA PROGRAMI'!C26</f>
        <v>800 Metre</v>
      </c>
      <c r="E3" s="642"/>
      <c r="F3" s="661" t="s">
        <v>60</v>
      </c>
      <c r="G3" s="661"/>
      <c r="H3" s="11" t="s">
        <v>264</v>
      </c>
      <c r="I3" s="630" t="str">
        <f>'YARIŞMA PROGRAMI'!D26</f>
        <v>2:23.14/2:23.0</v>
      </c>
      <c r="J3" s="630"/>
      <c r="K3" s="630"/>
      <c r="L3" s="630"/>
      <c r="M3" s="110" t="s">
        <v>265</v>
      </c>
      <c r="N3" s="635" t="str">
        <f>('YARIŞMA PROGRAMI'!E26)</f>
        <v>Hatice Ünzir 2:13.26</v>
      </c>
      <c r="O3" s="635"/>
      <c r="P3" s="635"/>
    </row>
    <row r="4" spans="1:16" s="13" customFormat="1" ht="17.25" customHeight="1">
      <c r="A4" s="632" t="s">
        <v>269</v>
      </c>
      <c r="B4" s="632"/>
      <c r="C4" s="632"/>
      <c r="D4" s="641" t="str">
        <f>'YARIŞMA BİLGİLERİ'!F21</f>
        <v>Yıldız Kızlar</v>
      </c>
      <c r="E4" s="641"/>
      <c r="F4" s="236"/>
      <c r="G4" s="41"/>
      <c r="H4" s="41"/>
      <c r="I4" s="41"/>
      <c r="J4" s="41"/>
      <c r="K4" s="41"/>
      <c r="L4" s="42"/>
      <c r="M4" s="109" t="s">
        <v>5</v>
      </c>
      <c r="N4" s="636" t="str">
        <f>'YARIŞMA PROGRAMI'!B26</f>
        <v>20 Ocak 2013 - 15.45</v>
      </c>
      <c r="O4" s="636"/>
      <c r="P4" s="636"/>
    </row>
    <row r="5" spans="1:16" s="10" customFormat="1" ht="15.75" customHeight="1">
      <c r="A5" s="14"/>
      <c r="B5" s="14"/>
      <c r="C5" s="15"/>
      <c r="D5" s="16"/>
      <c r="E5" s="17"/>
      <c r="F5" s="237"/>
      <c r="G5" s="17"/>
      <c r="H5" s="17"/>
      <c r="I5" s="14"/>
      <c r="J5" s="14"/>
      <c r="K5" s="14"/>
      <c r="L5" s="18"/>
      <c r="M5" s="19"/>
      <c r="N5" s="694">
        <f ca="1">NOW()</f>
        <v>41295.53256354167</v>
      </c>
      <c r="O5" s="694"/>
      <c r="P5" s="694"/>
    </row>
    <row r="6" spans="1:16" s="20" customFormat="1" ht="18.75" customHeight="1">
      <c r="A6" s="643" t="s">
        <v>11</v>
      </c>
      <c r="B6" s="644" t="s">
        <v>262</v>
      </c>
      <c r="C6" s="646" t="s">
        <v>287</v>
      </c>
      <c r="D6" s="629" t="s">
        <v>13</v>
      </c>
      <c r="E6" s="629" t="s">
        <v>58</v>
      </c>
      <c r="F6" s="701" t="s">
        <v>14</v>
      </c>
      <c r="G6" s="633" t="s">
        <v>29</v>
      </c>
      <c r="I6" s="626" t="s">
        <v>16</v>
      </c>
      <c r="J6" s="627"/>
      <c r="K6" s="627"/>
      <c r="L6" s="627"/>
      <c r="M6" s="627"/>
      <c r="N6" s="627"/>
      <c r="O6" s="627"/>
      <c r="P6" s="628"/>
    </row>
    <row r="7" spans="1:16" ht="26.25" customHeight="1">
      <c r="A7" s="643"/>
      <c r="B7" s="645"/>
      <c r="C7" s="646"/>
      <c r="D7" s="629"/>
      <c r="E7" s="629"/>
      <c r="F7" s="701"/>
      <c r="G7" s="634"/>
      <c r="H7" s="21"/>
      <c r="I7" s="60" t="s">
        <v>11</v>
      </c>
      <c r="J7" s="60" t="s">
        <v>263</v>
      </c>
      <c r="K7" s="60" t="s">
        <v>262</v>
      </c>
      <c r="L7" s="168" t="s">
        <v>12</v>
      </c>
      <c r="M7" s="169" t="s">
        <v>13</v>
      </c>
      <c r="N7" s="169" t="s">
        <v>58</v>
      </c>
      <c r="O7" s="231" t="s">
        <v>14</v>
      </c>
      <c r="P7" s="60" t="s">
        <v>29</v>
      </c>
    </row>
    <row r="8" spans="1:16" s="20" customFormat="1" ht="18.75" customHeight="1">
      <c r="A8" s="23">
        <v>1</v>
      </c>
      <c r="B8" s="94"/>
      <c r="C8" s="166"/>
      <c r="D8" s="223"/>
      <c r="E8" s="224"/>
      <c r="F8" s="238"/>
      <c r="G8" s="95"/>
      <c r="H8" s="28"/>
      <c r="I8" s="29">
        <v>1</v>
      </c>
      <c r="J8" s="30" t="s">
        <v>216</v>
      </c>
      <c r="K8" s="31">
        <f>IF(ISERROR(VLOOKUP(J8,'KAYIT LİSTESİ'!$B$4:$I$739,2,0)),"",(VLOOKUP(J8,'KAYIT LİSTESİ'!$B$4:$I$739,2,0)))</f>
        <v>1</v>
      </c>
      <c r="L8" s="32">
        <f>IF(ISERROR(VLOOKUP(J8,'KAYIT LİSTESİ'!$B$4:$I$739,4,0)),"",(VLOOKUP(J8,'KAYIT LİSTESİ'!$B$4:$I$739,4,0)))</f>
        <v>35471</v>
      </c>
      <c r="M8" s="61" t="str">
        <f>IF(ISERROR(VLOOKUP(J8,'KAYIT LİSTESİ'!$B$4:$I$739,5,0)),"",(VLOOKUP(J8,'KAYIT LİSTESİ'!$B$4:$I$739,5,0)))</f>
        <v>YETER DELİBAŞ</v>
      </c>
      <c r="N8" s="61" t="str">
        <f>IF(ISERROR(VLOOKUP(J8,'KAYIT LİSTESİ'!$B$4:$I$739,6,0)),"",(VLOOKUP(J8,'KAYIT LİSTESİ'!$B$4:$I$739,6,0)))</f>
        <v>ADANA</v>
      </c>
      <c r="O8" s="232"/>
      <c r="P8" s="31"/>
    </row>
    <row r="9" spans="1:16" s="20" customFormat="1" ht="18.75" customHeight="1">
      <c r="A9" s="23">
        <v>2</v>
      </c>
      <c r="B9" s="94"/>
      <c r="C9" s="166"/>
      <c r="D9" s="223"/>
      <c r="E9" s="224"/>
      <c r="F9" s="238"/>
      <c r="G9" s="95"/>
      <c r="H9" s="28"/>
      <c r="I9" s="29">
        <v>2</v>
      </c>
      <c r="J9" s="30" t="s">
        <v>217</v>
      </c>
      <c r="K9" s="31">
        <f>IF(ISERROR(VLOOKUP(J9,'KAYIT LİSTESİ'!$B$4:$I$739,2,0)),"",(VLOOKUP(J9,'KAYIT LİSTESİ'!$B$4:$I$739,2,0)))</f>
        <v>24</v>
      </c>
      <c r="L9" s="32">
        <f>IF(ISERROR(VLOOKUP(J9,'KAYIT LİSTESİ'!$B$4:$I$739,4,0)),"",(VLOOKUP(J9,'KAYIT LİSTESİ'!$B$4:$I$739,4,0)))</f>
        <v>35107</v>
      </c>
      <c r="M9" s="61" t="str">
        <f>IF(ISERROR(VLOOKUP(J9,'KAYIT LİSTESİ'!$B$4:$I$739,5,0)),"",(VLOOKUP(J9,'KAYIT LİSTESİ'!$B$4:$I$739,5,0)))</f>
        <v>GAMZE ÇELİKANAT</v>
      </c>
      <c r="N9" s="61" t="str">
        <f>IF(ISERROR(VLOOKUP(J9,'KAYIT LİSTESİ'!$B$4:$I$739,6,0)),"",(VLOOKUP(J9,'KAYIT LİSTESİ'!$B$4:$I$739,6,0)))</f>
        <v>BALIKESİR</v>
      </c>
      <c r="O9" s="232"/>
      <c r="P9" s="31"/>
    </row>
    <row r="10" spans="1:16" s="20" customFormat="1" ht="18.75" customHeight="1">
      <c r="A10" s="23">
        <v>3</v>
      </c>
      <c r="B10" s="94"/>
      <c r="C10" s="166"/>
      <c r="D10" s="223"/>
      <c r="E10" s="224"/>
      <c r="F10" s="238"/>
      <c r="G10" s="95"/>
      <c r="H10" s="28"/>
      <c r="I10" s="29">
        <v>3</v>
      </c>
      <c r="J10" s="30" t="s">
        <v>218</v>
      </c>
      <c r="K10" s="31">
        <f>IF(ISERROR(VLOOKUP(J10,'KAYIT LİSTESİ'!$B$4:$I$739,2,0)),"",(VLOOKUP(J10,'KAYIT LİSTESİ'!$B$4:$I$739,2,0)))</f>
        <v>27</v>
      </c>
      <c r="L10" s="32">
        <f>IF(ISERROR(VLOOKUP(J10,'KAYIT LİSTESİ'!$B$4:$I$739,4,0)),"",(VLOOKUP(J10,'KAYIT LİSTESİ'!$B$4:$I$739,4,0)))</f>
        <v>35672</v>
      </c>
      <c r="M10" s="61" t="str">
        <f>IF(ISERROR(VLOOKUP(J10,'KAYIT LİSTESİ'!$B$4:$I$739,5,0)),"",(VLOOKUP(J10,'KAYIT LİSTESİ'!$B$4:$I$739,5,0)))</f>
        <v>NAZMİYE OCAK</v>
      </c>
      <c r="N10" s="61" t="str">
        <f>IF(ISERROR(VLOOKUP(J10,'KAYIT LİSTESİ'!$B$4:$I$739,6,0)),"",(VLOOKUP(J10,'KAYIT LİSTESİ'!$B$4:$I$739,6,0)))</f>
        <v>BALIKESİR</v>
      </c>
      <c r="O10" s="232"/>
      <c r="P10" s="31"/>
    </row>
    <row r="11" spans="1:16" s="20" customFormat="1" ht="18.75" customHeight="1">
      <c r="A11" s="23">
        <v>4</v>
      </c>
      <c r="B11" s="94"/>
      <c r="C11" s="166"/>
      <c r="D11" s="223"/>
      <c r="E11" s="224"/>
      <c r="F11" s="238"/>
      <c r="G11" s="95"/>
      <c r="H11" s="28"/>
      <c r="I11" s="29">
        <v>4</v>
      </c>
      <c r="J11" s="30" t="s">
        <v>219</v>
      </c>
      <c r="K11" s="31">
        <f>IF(ISERROR(VLOOKUP(J11,'KAYIT LİSTESİ'!$B$4:$I$739,2,0)),"",(VLOOKUP(J11,'KAYIT LİSTESİ'!$B$4:$I$739,2,0)))</f>
        <v>28</v>
      </c>
      <c r="L11" s="32">
        <f>IF(ISERROR(VLOOKUP(J11,'KAYIT LİSTESİ'!$B$4:$I$739,4,0)),"",(VLOOKUP(J11,'KAYIT LİSTESİ'!$B$4:$I$739,4,0)))</f>
        <v>35340</v>
      </c>
      <c r="M11" s="61" t="str">
        <f>IF(ISERROR(VLOOKUP(J11,'KAYIT LİSTESİ'!$B$4:$I$739,5,0)),"",(VLOOKUP(J11,'KAYIT LİSTESİ'!$B$4:$I$739,5,0)))</f>
        <v>BÜŞRA GELMEZ</v>
      </c>
      <c r="N11" s="61" t="str">
        <f>IF(ISERROR(VLOOKUP(J11,'KAYIT LİSTESİ'!$B$4:$I$739,6,0)),"",(VLOOKUP(J11,'KAYIT LİSTESİ'!$B$4:$I$739,6,0)))</f>
        <v>BALIKESİR</v>
      </c>
      <c r="O11" s="232"/>
      <c r="P11" s="31"/>
    </row>
    <row r="12" spans="1:16" s="20" customFormat="1" ht="18.75" customHeight="1">
      <c r="A12" s="23">
        <v>5</v>
      </c>
      <c r="B12" s="94"/>
      <c r="C12" s="166"/>
      <c r="D12" s="223"/>
      <c r="E12" s="224"/>
      <c r="F12" s="238"/>
      <c r="G12" s="95"/>
      <c r="H12" s="28"/>
      <c r="I12" s="29">
        <v>5</v>
      </c>
      <c r="J12" s="30" t="s">
        <v>220</v>
      </c>
      <c r="K12" s="31">
        <f>IF(ISERROR(VLOOKUP(J12,'KAYIT LİSTESİ'!$B$4:$I$739,2,0)),"",(VLOOKUP(J12,'KAYIT LİSTESİ'!$B$4:$I$739,2,0)))</f>
        <v>31</v>
      </c>
      <c r="L12" s="32">
        <f>IF(ISERROR(VLOOKUP(J12,'KAYIT LİSTESİ'!$B$4:$I$739,4,0)),"",(VLOOKUP(J12,'KAYIT LİSTESİ'!$B$4:$I$739,4,0)))</f>
        <v>35276</v>
      </c>
      <c r="M12" s="61" t="str">
        <f>IF(ISERROR(VLOOKUP(J12,'KAYIT LİSTESİ'!$B$4:$I$739,5,0)),"",(VLOOKUP(J12,'KAYIT LİSTESİ'!$B$4:$I$739,5,0)))</f>
        <v>BÜŞRA ŞENOL</v>
      </c>
      <c r="N12" s="61" t="str">
        <f>IF(ISERROR(VLOOKUP(J12,'KAYIT LİSTESİ'!$B$4:$I$739,6,0)),"",(VLOOKUP(J12,'KAYIT LİSTESİ'!$B$4:$I$739,6,0)))</f>
        <v>BURDUR</v>
      </c>
      <c r="O12" s="232"/>
      <c r="P12" s="31"/>
    </row>
    <row r="13" spans="1:16" s="20" customFormat="1" ht="18.75" customHeight="1">
      <c r="A13" s="23">
        <v>6</v>
      </c>
      <c r="B13" s="94"/>
      <c r="C13" s="166"/>
      <c r="D13" s="223"/>
      <c r="E13" s="224"/>
      <c r="F13" s="238"/>
      <c r="G13" s="95"/>
      <c r="H13" s="28"/>
      <c r="I13" s="29">
        <v>6</v>
      </c>
      <c r="J13" s="30" t="s">
        <v>221</v>
      </c>
      <c r="K13" s="31">
        <f>IF(ISERROR(VLOOKUP(J13,'KAYIT LİSTESİ'!$B$4:$I$739,2,0)),"",(VLOOKUP(J13,'KAYIT LİSTESİ'!$B$4:$I$739,2,0)))</f>
        <v>32</v>
      </c>
      <c r="L13" s="32">
        <f>IF(ISERROR(VLOOKUP(J13,'KAYIT LİSTESİ'!$B$4:$I$739,4,0)),"",(VLOOKUP(J13,'KAYIT LİSTESİ'!$B$4:$I$739,4,0)))</f>
        <v>35330</v>
      </c>
      <c r="M13" s="61" t="str">
        <f>IF(ISERROR(VLOOKUP(J13,'KAYIT LİSTESİ'!$B$4:$I$739,5,0)),"",(VLOOKUP(J13,'KAYIT LİSTESİ'!$B$4:$I$739,5,0)))</f>
        <v>ÖZLEM BALKIÇ</v>
      </c>
      <c r="N13" s="61" t="str">
        <f>IF(ISERROR(VLOOKUP(J13,'KAYIT LİSTESİ'!$B$4:$I$739,6,0)),"",(VLOOKUP(J13,'KAYIT LİSTESİ'!$B$4:$I$739,6,0)))</f>
        <v>BURDUR</v>
      </c>
      <c r="O13" s="232"/>
      <c r="P13" s="31"/>
    </row>
    <row r="14" spans="1:16" s="20" customFormat="1" ht="18.75" customHeight="1">
      <c r="A14" s="23">
        <v>7</v>
      </c>
      <c r="B14" s="94"/>
      <c r="C14" s="166"/>
      <c r="D14" s="223"/>
      <c r="E14" s="224"/>
      <c r="F14" s="238"/>
      <c r="G14" s="95"/>
      <c r="H14" s="28"/>
      <c r="I14" s="626" t="s">
        <v>17</v>
      </c>
      <c r="J14" s="627"/>
      <c r="K14" s="627"/>
      <c r="L14" s="627"/>
      <c r="M14" s="627"/>
      <c r="N14" s="627"/>
      <c r="O14" s="627"/>
      <c r="P14" s="628"/>
    </row>
    <row r="15" spans="1:16" s="20" customFormat="1" ht="24.75" customHeight="1">
      <c r="A15" s="23">
        <v>8</v>
      </c>
      <c r="B15" s="94"/>
      <c r="C15" s="166"/>
      <c r="D15" s="223"/>
      <c r="E15" s="224"/>
      <c r="F15" s="238"/>
      <c r="G15" s="95"/>
      <c r="H15" s="28"/>
      <c r="I15" s="60" t="s">
        <v>11</v>
      </c>
      <c r="J15" s="60" t="s">
        <v>263</v>
      </c>
      <c r="K15" s="60" t="s">
        <v>262</v>
      </c>
      <c r="L15" s="168" t="s">
        <v>12</v>
      </c>
      <c r="M15" s="169" t="s">
        <v>13</v>
      </c>
      <c r="N15" s="169" t="s">
        <v>58</v>
      </c>
      <c r="O15" s="231" t="s">
        <v>14</v>
      </c>
      <c r="P15" s="60" t="s">
        <v>29</v>
      </c>
    </row>
    <row r="16" spans="1:16" s="20" customFormat="1" ht="18.75" customHeight="1">
      <c r="A16" s="23">
        <v>9</v>
      </c>
      <c r="B16" s="94"/>
      <c r="C16" s="166"/>
      <c r="D16" s="223"/>
      <c r="E16" s="224"/>
      <c r="F16" s="238"/>
      <c r="G16" s="95"/>
      <c r="H16" s="28"/>
      <c r="I16" s="29">
        <v>1</v>
      </c>
      <c r="J16" s="30" t="s">
        <v>222</v>
      </c>
      <c r="K16" s="31">
        <f>IF(ISERROR(VLOOKUP(J16,'KAYIT LİSTESİ'!$B$4:$I$739,2,0)),"",(VLOOKUP(J16,'KAYIT LİSTESİ'!$B$4:$I$739,2,0)))</f>
      </c>
      <c r="L16" s="32">
        <f>IF(ISERROR(VLOOKUP(J16,'KAYIT LİSTESİ'!$B$4:$I$739,4,0)),"",(VLOOKUP(J16,'KAYIT LİSTESİ'!$B$4:$I$739,4,0)))</f>
      </c>
      <c r="M16" s="61">
        <f>IF(ISERROR(VLOOKUP(J16,'KAYIT LİSTESİ'!$B$4:$I$739,5,0)),"",(VLOOKUP(J16,'KAYIT LİSTESİ'!$B$4:$I$739,5,0)))</f>
      </c>
      <c r="N16" s="61">
        <f>IF(ISERROR(VLOOKUP(J16,'KAYIT LİSTESİ'!$B$4:$I$739,6,0)),"",(VLOOKUP(J16,'KAYIT LİSTESİ'!$B$4:$I$739,6,0)))</f>
      </c>
      <c r="O16" s="232"/>
      <c r="P16" s="31"/>
    </row>
    <row r="17" spans="1:16" s="20" customFormat="1" ht="18.75" customHeight="1">
      <c r="A17" s="23">
        <v>10</v>
      </c>
      <c r="B17" s="94"/>
      <c r="C17" s="166"/>
      <c r="D17" s="223"/>
      <c r="E17" s="224"/>
      <c r="F17" s="238"/>
      <c r="G17" s="95"/>
      <c r="H17" s="28"/>
      <c r="I17" s="29">
        <v>2</v>
      </c>
      <c r="J17" s="30" t="s">
        <v>223</v>
      </c>
      <c r="K17" s="31">
        <f>IF(ISERROR(VLOOKUP(J17,'KAYIT LİSTESİ'!$B$4:$I$739,2,0)),"",(VLOOKUP(J17,'KAYIT LİSTESİ'!$B$4:$I$739,2,0)))</f>
        <v>61</v>
      </c>
      <c r="L17" s="32">
        <f>IF(ISERROR(VLOOKUP(J17,'KAYIT LİSTESİ'!$B$4:$I$739,4,0)),"",(VLOOKUP(J17,'KAYIT LİSTESİ'!$B$4:$I$739,4,0)))</f>
        <v>35431</v>
      </c>
      <c r="M17" s="61" t="str">
        <f>IF(ISERROR(VLOOKUP(J17,'KAYIT LİSTESİ'!$B$4:$I$739,5,0)),"",(VLOOKUP(J17,'KAYIT LİSTESİ'!$B$4:$I$739,5,0)))</f>
        <v>JALE BAŞAK</v>
      </c>
      <c r="N17" s="61" t="str">
        <f>IF(ISERROR(VLOOKUP(J17,'KAYIT LİSTESİ'!$B$4:$I$739,6,0)),"",(VLOOKUP(J17,'KAYIT LİSTESİ'!$B$4:$I$739,6,0)))</f>
        <v>EDİRNE</v>
      </c>
      <c r="O17" s="232"/>
      <c r="P17" s="31"/>
    </row>
    <row r="18" spans="1:16" s="20" customFormat="1" ht="18.75" customHeight="1">
      <c r="A18" s="23">
        <v>11</v>
      </c>
      <c r="B18" s="94"/>
      <c r="C18" s="166"/>
      <c r="D18" s="223"/>
      <c r="E18" s="224"/>
      <c r="F18" s="238"/>
      <c r="G18" s="95"/>
      <c r="H18" s="28"/>
      <c r="I18" s="29">
        <v>3</v>
      </c>
      <c r="J18" s="30" t="s">
        <v>224</v>
      </c>
      <c r="K18" s="31">
        <f>IF(ISERROR(VLOOKUP(J18,'KAYIT LİSTESİ'!$B$4:$I$739,2,0)),"",(VLOOKUP(J18,'KAYIT LİSTESİ'!$B$4:$I$739,2,0)))</f>
        <v>101</v>
      </c>
      <c r="L18" s="32">
        <f>IF(ISERROR(VLOOKUP(J18,'KAYIT LİSTESİ'!$B$4:$I$739,4,0)),"",(VLOOKUP(J18,'KAYIT LİSTESİ'!$B$4:$I$739,4,0)))</f>
        <v>35095</v>
      </c>
      <c r="M18" s="61" t="str">
        <f>IF(ISERROR(VLOOKUP(J18,'KAYIT LİSTESİ'!$B$4:$I$739,5,0)),"",(VLOOKUP(J18,'KAYIT LİSTESİ'!$B$4:$I$739,5,0)))</f>
        <v>SERENAY CULFA</v>
      </c>
      <c r="N18" s="61" t="str">
        <f>IF(ISERROR(VLOOKUP(J18,'KAYIT LİSTESİ'!$B$4:$I$739,6,0)),"",(VLOOKUP(J18,'KAYIT LİSTESİ'!$B$4:$I$739,6,0)))</f>
        <v>İSTANBUL</v>
      </c>
      <c r="O18" s="232"/>
      <c r="P18" s="31"/>
    </row>
    <row r="19" spans="1:16" s="20" customFormat="1" ht="18.75" customHeight="1">
      <c r="A19" s="23">
        <v>12</v>
      </c>
      <c r="B19" s="94"/>
      <c r="C19" s="166"/>
      <c r="D19" s="223"/>
      <c r="E19" s="224"/>
      <c r="F19" s="238"/>
      <c r="G19" s="95"/>
      <c r="H19" s="28"/>
      <c r="I19" s="29">
        <v>4</v>
      </c>
      <c r="J19" s="30" t="s">
        <v>225</v>
      </c>
      <c r="K19" s="31">
        <f>IF(ISERROR(VLOOKUP(J19,'KAYIT LİSTESİ'!$B$4:$I$739,2,0)),"",(VLOOKUP(J19,'KAYIT LİSTESİ'!$B$4:$I$739,2,0)))</f>
        <v>164</v>
      </c>
      <c r="L19" s="32">
        <f>IF(ISERROR(VLOOKUP(J19,'KAYIT LİSTESİ'!$B$4:$I$739,4,0)),"",(VLOOKUP(J19,'KAYIT LİSTESİ'!$B$4:$I$739,4,0)))</f>
        <v>35527</v>
      </c>
      <c r="M19" s="61" t="str">
        <f>IF(ISERROR(VLOOKUP(J19,'KAYIT LİSTESİ'!$B$4:$I$739,5,0)),"",(VLOOKUP(J19,'KAYIT LİSTESİ'!$B$4:$I$739,5,0)))</f>
        <v>ARİFE AKOL</v>
      </c>
      <c r="N19" s="61" t="str">
        <f>IF(ISERROR(VLOOKUP(J19,'KAYIT LİSTESİ'!$B$4:$I$739,6,0)),"",(VLOOKUP(J19,'KAYIT LİSTESİ'!$B$4:$I$739,6,0)))</f>
        <v>MALATYA</v>
      </c>
      <c r="O19" s="232"/>
      <c r="P19" s="31"/>
    </row>
    <row r="20" spans="1:16" s="20" customFormat="1" ht="18.75" customHeight="1">
      <c r="A20" s="23">
        <v>13</v>
      </c>
      <c r="B20" s="94"/>
      <c r="C20" s="166"/>
      <c r="D20" s="223"/>
      <c r="E20" s="224"/>
      <c r="F20" s="238"/>
      <c r="G20" s="95"/>
      <c r="H20" s="28"/>
      <c r="I20" s="29">
        <v>5</v>
      </c>
      <c r="J20" s="30" t="s">
        <v>226</v>
      </c>
      <c r="K20" s="31">
        <f>IF(ISERROR(VLOOKUP(J20,'KAYIT LİSTESİ'!$B$4:$I$739,2,0)),"",(VLOOKUP(J20,'KAYIT LİSTESİ'!$B$4:$I$739,2,0)))</f>
        <v>182</v>
      </c>
      <c r="L20" s="32">
        <f>IF(ISERROR(VLOOKUP(J20,'KAYIT LİSTESİ'!$B$4:$I$739,4,0)),"",(VLOOKUP(J20,'KAYIT LİSTESİ'!$B$4:$I$739,4,0)))</f>
        <v>35719</v>
      </c>
      <c r="M20" s="61" t="str">
        <f>IF(ISERROR(VLOOKUP(J20,'KAYIT LİSTESİ'!$B$4:$I$739,5,0)),"",(VLOOKUP(J20,'KAYIT LİSTESİ'!$B$4:$I$739,5,0)))</f>
        <v>FERİDE TANIŞ</v>
      </c>
      <c r="N20" s="61" t="str">
        <f>IF(ISERROR(VLOOKUP(J20,'KAYIT LİSTESİ'!$B$4:$I$739,6,0)),"",(VLOOKUP(J20,'KAYIT LİSTESİ'!$B$4:$I$739,6,0)))</f>
        <v>SAKARYA</v>
      </c>
      <c r="O20" s="232"/>
      <c r="P20" s="31"/>
    </row>
    <row r="21" spans="1:16" s="20" customFormat="1" ht="18.75" customHeight="1">
      <c r="A21" s="23">
        <v>14</v>
      </c>
      <c r="B21" s="94"/>
      <c r="C21" s="166"/>
      <c r="D21" s="223"/>
      <c r="E21" s="224"/>
      <c r="F21" s="238"/>
      <c r="G21" s="95"/>
      <c r="H21" s="28"/>
      <c r="I21" s="29">
        <v>6</v>
      </c>
      <c r="J21" s="30" t="s">
        <v>227</v>
      </c>
      <c r="K21" s="31">
        <f>IF(ISERROR(VLOOKUP(J21,'KAYIT LİSTESİ'!$B$4:$I$739,2,0)),"",(VLOOKUP(J21,'KAYIT LİSTESİ'!$B$4:$I$739,2,0)))</f>
        <v>29</v>
      </c>
      <c r="L21" s="32">
        <f>IF(ISERROR(VLOOKUP(J21,'KAYIT LİSTESİ'!$B$4:$I$739,4,0)),"",(VLOOKUP(J21,'KAYIT LİSTESİ'!$B$4:$I$739,4,0)))</f>
        <v>35132</v>
      </c>
      <c r="M21" s="61" t="str">
        <f>IF(ISERROR(VLOOKUP(J21,'KAYIT LİSTESİ'!$B$4:$I$739,5,0)),"",(VLOOKUP(J21,'KAYIT LİSTESİ'!$B$4:$I$739,5,0)))</f>
        <v>ZEYNEP METE</v>
      </c>
      <c r="N21" s="61" t="str">
        <f>IF(ISERROR(VLOOKUP(J21,'KAYIT LİSTESİ'!$B$4:$I$739,6,0)),"",(VLOOKUP(J21,'KAYIT LİSTESİ'!$B$4:$I$739,6,0)))</f>
        <v>BOLU</v>
      </c>
      <c r="O21" s="232"/>
      <c r="P21" s="31"/>
    </row>
    <row r="22" spans="1:16" s="20" customFormat="1" ht="18.75" customHeight="1">
      <c r="A22" s="23">
        <v>15</v>
      </c>
      <c r="B22" s="94"/>
      <c r="C22" s="166"/>
      <c r="D22" s="223"/>
      <c r="E22" s="224"/>
      <c r="F22" s="238"/>
      <c r="G22" s="95"/>
      <c r="H22" s="28"/>
      <c r="I22" s="626" t="s">
        <v>18</v>
      </c>
      <c r="J22" s="627"/>
      <c r="K22" s="627"/>
      <c r="L22" s="627"/>
      <c r="M22" s="627"/>
      <c r="N22" s="627"/>
      <c r="O22" s="627"/>
      <c r="P22" s="628"/>
    </row>
    <row r="23" spans="1:16" s="20" customFormat="1" ht="26.25" customHeight="1">
      <c r="A23" s="23">
        <v>16</v>
      </c>
      <c r="B23" s="94"/>
      <c r="C23" s="166"/>
      <c r="D23" s="223"/>
      <c r="E23" s="224"/>
      <c r="F23" s="238"/>
      <c r="G23" s="95"/>
      <c r="H23" s="28"/>
      <c r="I23" s="60" t="s">
        <v>11</v>
      </c>
      <c r="J23" s="60" t="s">
        <v>263</v>
      </c>
      <c r="K23" s="60" t="s">
        <v>262</v>
      </c>
      <c r="L23" s="168" t="s">
        <v>12</v>
      </c>
      <c r="M23" s="169" t="s">
        <v>13</v>
      </c>
      <c r="N23" s="169" t="s">
        <v>58</v>
      </c>
      <c r="O23" s="231" t="s">
        <v>14</v>
      </c>
      <c r="P23" s="60" t="s">
        <v>29</v>
      </c>
    </row>
    <row r="24" spans="1:16" s="20" customFormat="1" ht="18.75" customHeight="1">
      <c r="A24" s="23">
        <v>17</v>
      </c>
      <c r="B24" s="94"/>
      <c r="C24" s="166"/>
      <c r="D24" s="223"/>
      <c r="E24" s="224"/>
      <c r="F24" s="238"/>
      <c r="G24" s="95"/>
      <c r="H24" s="28"/>
      <c r="I24" s="29">
        <v>1</v>
      </c>
      <c r="J24" s="30" t="s">
        <v>228</v>
      </c>
      <c r="K24" s="31">
        <f>IF(ISERROR(VLOOKUP(J24,'KAYIT LİSTESİ'!$B$4:$I$739,2,0)),"",(VLOOKUP(J24,'KAYIT LİSTESİ'!$B$4:$I$739,2,0)))</f>
        <v>66</v>
      </c>
      <c r="L24" s="32">
        <f>IF(ISERROR(VLOOKUP(J24,'KAYIT LİSTESİ'!$B$4:$I$739,4,0)),"",(VLOOKUP(J24,'KAYIT LİSTESİ'!$B$4:$I$739,4,0)))</f>
        <v>36192</v>
      </c>
      <c r="M24" s="61" t="str">
        <f>IF(ISERROR(VLOOKUP(J24,'KAYIT LİSTESİ'!$B$4:$I$739,5,0)),"",(VLOOKUP(J24,'KAYIT LİSTESİ'!$B$4:$I$739,5,0)))</f>
        <v>BETÜL GÜLENGÜL</v>
      </c>
      <c r="N24" s="61" t="str">
        <f>IF(ISERROR(VLOOKUP(J24,'KAYIT LİSTESİ'!$B$4:$I$739,6,0)),"",(VLOOKUP(J24,'KAYIT LİSTESİ'!$B$4:$I$739,6,0)))</f>
        <v>ELAZIĞ</v>
      </c>
      <c r="O24" s="232"/>
      <c r="P24" s="31"/>
    </row>
    <row r="25" spans="1:16" s="20" customFormat="1" ht="18.75" customHeight="1">
      <c r="A25" s="23">
        <v>18</v>
      </c>
      <c r="B25" s="94"/>
      <c r="C25" s="166"/>
      <c r="D25" s="223"/>
      <c r="E25" s="224"/>
      <c r="F25" s="238"/>
      <c r="G25" s="95"/>
      <c r="H25" s="28"/>
      <c r="I25" s="29">
        <v>2</v>
      </c>
      <c r="J25" s="30" t="s">
        <v>229</v>
      </c>
      <c r="K25" s="31">
        <f>IF(ISERROR(VLOOKUP(J25,'KAYIT LİSTESİ'!$B$4:$I$739,2,0)),"",(VLOOKUP(J25,'KAYIT LİSTESİ'!$B$4:$I$739,2,0)))</f>
        <v>68</v>
      </c>
      <c r="L25" s="32">
        <f>IF(ISERROR(VLOOKUP(J25,'KAYIT LİSTESİ'!$B$4:$I$739,4,0)),"",(VLOOKUP(J25,'KAYIT LİSTESİ'!$B$4:$I$739,4,0)))</f>
        <v>35256</v>
      </c>
      <c r="M25" s="61" t="str">
        <f>IF(ISERROR(VLOOKUP(J25,'KAYIT LİSTESİ'!$B$4:$I$739,5,0)),"",(VLOOKUP(J25,'KAYIT LİSTESİ'!$B$4:$I$739,5,0)))</f>
        <v>ŞERİFE SALBAŞ</v>
      </c>
      <c r="N25" s="61" t="str">
        <f>IF(ISERROR(VLOOKUP(J25,'KAYIT LİSTESİ'!$B$4:$I$739,6,0)),"",(VLOOKUP(J25,'KAYIT LİSTESİ'!$B$4:$I$739,6,0)))</f>
        <v>ELAZIĞ</v>
      </c>
      <c r="O25" s="232"/>
      <c r="P25" s="31"/>
    </row>
    <row r="26" spans="1:16" s="20" customFormat="1" ht="18.75" customHeight="1">
      <c r="A26" s="23">
        <v>19</v>
      </c>
      <c r="B26" s="94"/>
      <c r="C26" s="166"/>
      <c r="D26" s="223"/>
      <c r="E26" s="224"/>
      <c r="F26" s="238"/>
      <c r="G26" s="95"/>
      <c r="H26" s="28"/>
      <c r="I26" s="29">
        <v>3</v>
      </c>
      <c r="J26" s="30" t="s">
        <v>230</v>
      </c>
      <c r="K26" s="31">
        <f>IF(ISERROR(VLOOKUP(J26,'KAYIT LİSTESİ'!$B$4:$I$739,2,0)),"",(VLOOKUP(J26,'KAYIT LİSTESİ'!$B$4:$I$739,2,0)))</f>
        <v>70</v>
      </c>
      <c r="L26" s="32">
        <f>IF(ISERROR(VLOOKUP(J26,'KAYIT LİSTESİ'!$B$4:$I$739,4,0)),"",(VLOOKUP(J26,'KAYIT LİSTESİ'!$B$4:$I$739,4,0)))</f>
        <v>35431</v>
      </c>
      <c r="M26" s="61" t="str">
        <f>IF(ISERROR(VLOOKUP(J26,'KAYIT LİSTESİ'!$B$4:$I$739,5,0)),"",(VLOOKUP(J26,'KAYIT LİSTESİ'!$B$4:$I$739,5,0)))</f>
        <v>FİLİZ ARSLAN</v>
      </c>
      <c r="N26" s="61" t="str">
        <f>IF(ISERROR(VLOOKUP(J26,'KAYIT LİSTESİ'!$B$4:$I$739,6,0)),"",(VLOOKUP(J26,'KAYIT LİSTESİ'!$B$4:$I$739,6,0)))</f>
        <v>ERZURUM</v>
      </c>
      <c r="O26" s="232"/>
      <c r="P26" s="31"/>
    </row>
    <row r="27" spans="1:16" s="20" customFormat="1" ht="18.75" customHeight="1">
      <c r="A27" s="23">
        <v>20</v>
      </c>
      <c r="B27" s="94"/>
      <c r="C27" s="166"/>
      <c r="D27" s="223"/>
      <c r="E27" s="224"/>
      <c r="F27" s="238"/>
      <c r="G27" s="95"/>
      <c r="H27" s="28"/>
      <c r="I27" s="29">
        <v>4</v>
      </c>
      <c r="J27" s="30" t="s">
        <v>231</v>
      </c>
      <c r="K27" s="31">
        <f>IF(ISERROR(VLOOKUP(J27,'KAYIT LİSTESİ'!$B$4:$I$739,2,0)),"",(VLOOKUP(J27,'KAYIT LİSTESİ'!$B$4:$I$739,2,0)))</f>
        <v>71</v>
      </c>
      <c r="L27" s="32" t="str">
        <f>IF(ISERROR(VLOOKUP(J27,'KAYIT LİSTESİ'!$B$4:$I$739,4,0)),"",(VLOOKUP(J27,'KAYIT LİSTESİ'!$B$4:$I$739,4,0)))</f>
        <v>01.17.1997</v>
      </c>
      <c r="M27" s="61" t="str">
        <f>IF(ISERROR(VLOOKUP(J27,'KAYIT LİSTESİ'!$B$4:$I$739,5,0)),"",(VLOOKUP(J27,'KAYIT LİSTESİ'!$B$4:$I$739,5,0)))</f>
        <v>SONGÜL ARSLAN</v>
      </c>
      <c r="N27" s="61" t="str">
        <f>IF(ISERROR(VLOOKUP(J27,'KAYIT LİSTESİ'!$B$4:$I$739,6,0)),"",(VLOOKUP(J27,'KAYIT LİSTESİ'!$B$4:$I$739,6,0)))</f>
        <v>ERZURUM</v>
      </c>
      <c r="O27" s="232"/>
      <c r="P27" s="31"/>
    </row>
    <row r="28" spans="1:16" s="20" customFormat="1" ht="18.75" customHeight="1">
      <c r="A28" s="23">
        <v>21</v>
      </c>
      <c r="B28" s="94"/>
      <c r="C28" s="166"/>
      <c r="D28" s="223"/>
      <c r="E28" s="224"/>
      <c r="F28" s="238"/>
      <c r="G28" s="95"/>
      <c r="H28" s="28"/>
      <c r="I28" s="29">
        <v>5</v>
      </c>
      <c r="J28" s="30" t="s">
        <v>232</v>
      </c>
      <c r="K28" s="31">
        <f>IF(ISERROR(VLOOKUP(J28,'KAYIT LİSTESİ'!$B$4:$I$739,2,0)),"",(VLOOKUP(J28,'KAYIT LİSTESİ'!$B$4:$I$739,2,0)))</f>
        <v>77</v>
      </c>
      <c r="L28" s="32">
        <f>IF(ISERROR(VLOOKUP(J28,'KAYIT LİSTESİ'!$B$4:$I$739,4,0)),"",(VLOOKUP(J28,'KAYIT LİSTESİ'!$B$4:$I$739,4,0)))</f>
        <v>35916</v>
      </c>
      <c r="M28" s="61" t="str">
        <f>IF(ISERROR(VLOOKUP(J28,'KAYIT LİSTESİ'!$B$4:$I$739,5,0)),"",(VLOOKUP(J28,'KAYIT LİSTESİ'!$B$4:$I$739,5,0)))</f>
        <v>SEDEF DURMAN</v>
      </c>
      <c r="N28" s="61" t="str">
        <f>IF(ISERROR(VLOOKUP(J28,'KAYIT LİSTESİ'!$B$4:$I$739,6,0)),"",(VLOOKUP(J28,'KAYIT LİSTESİ'!$B$4:$I$739,6,0)))</f>
        <v>ESKİŞEHİR</v>
      </c>
      <c r="O28" s="232"/>
      <c r="P28" s="31"/>
    </row>
    <row r="29" spans="1:16" s="20" customFormat="1" ht="18.75" customHeight="1">
      <c r="A29" s="23">
        <v>22</v>
      </c>
      <c r="B29" s="94"/>
      <c r="C29" s="166"/>
      <c r="D29" s="223"/>
      <c r="E29" s="224"/>
      <c r="F29" s="238"/>
      <c r="G29" s="95"/>
      <c r="H29" s="28"/>
      <c r="I29" s="29">
        <v>6</v>
      </c>
      <c r="J29" s="30" t="s">
        <v>233</v>
      </c>
      <c r="K29" s="31">
        <f>IF(ISERROR(VLOOKUP(J29,'KAYIT LİSTESİ'!$B$4:$I$739,2,0)),"",(VLOOKUP(J29,'KAYIT LİSTESİ'!$B$4:$I$739,2,0)))</f>
        <v>83</v>
      </c>
      <c r="L29" s="32">
        <f>IF(ISERROR(VLOOKUP(J29,'KAYIT LİSTESİ'!$B$4:$I$739,4,0)),"",(VLOOKUP(J29,'KAYIT LİSTESİ'!$B$4:$I$739,4,0)))</f>
        <v>35900</v>
      </c>
      <c r="M29" s="61" t="str">
        <f>IF(ISERROR(VLOOKUP(J29,'KAYIT LİSTESİ'!$B$4:$I$739,5,0)),"",(VLOOKUP(J29,'KAYIT LİSTESİ'!$B$4:$I$739,5,0)))</f>
        <v>AYŞENUR ŞAHİN</v>
      </c>
      <c r="N29" s="61" t="str">
        <f>IF(ISERROR(VLOOKUP(J29,'KAYIT LİSTESİ'!$B$4:$I$739,6,0)),"",(VLOOKUP(J29,'KAYIT LİSTESİ'!$B$4:$I$739,6,0)))</f>
        <v>HATAY</v>
      </c>
      <c r="O29" s="232"/>
      <c r="P29" s="31"/>
    </row>
    <row r="30" spans="1:16" s="20" customFormat="1" ht="18.75" customHeight="1">
      <c r="A30" s="23">
        <v>23</v>
      </c>
      <c r="B30" s="94"/>
      <c r="C30" s="166"/>
      <c r="D30" s="223"/>
      <c r="E30" s="224"/>
      <c r="F30" s="238"/>
      <c r="G30" s="95"/>
      <c r="H30" s="28"/>
      <c r="I30" s="626" t="s">
        <v>55</v>
      </c>
      <c r="J30" s="627"/>
      <c r="K30" s="627"/>
      <c r="L30" s="627"/>
      <c r="M30" s="627"/>
      <c r="N30" s="627"/>
      <c r="O30" s="627"/>
      <c r="P30" s="628"/>
    </row>
    <row r="31" spans="1:16" s="20" customFormat="1" ht="24" customHeight="1">
      <c r="A31" s="23">
        <v>24</v>
      </c>
      <c r="B31" s="94"/>
      <c r="C31" s="166"/>
      <c r="D31" s="223"/>
      <c r="E31" s="224"/>
      <c r="F31" s="238"/>
      <c r="G31" s="95"/>
      <c r="H31" s="28"/>
      <c r="I31" s="60" t="s">
        <v>11</v>
      </c>
      <c r="J31" s="60" t="s">
        <v>263</v>
      </c>
      <c r="K31" s="60" t="s">
        <v>262</v>
      </c>
      <c r="L31" s="168" t="s">
        <v>12</v>
      </c>
      <c r="M31" s="169" t="s">
        <v>13</v>
      </c>
      <c r="N31" s="169" t="s">
        <v>58</v>
      </c>
      <c r="O31" s="231" t="s">
        <v>14</v>
      </c>
      <c r="P31" s="60" t="s">
        <v>29</v>
      </c>
    </row>
    <row r="32" spans="1:16" s="20" customFormat="1" ht="18.75" customHeight="1">
      <c r="A32" s="23">
        <v>25</v>
      </c>
      <c r="B32" s="94"/>
      <c r="C32" s="166"/>
      <c r="D32" s="223"/>
      <c r="E32" s="224"/>
      <c r="F32" s="238"/>
      <c r="G32" s="95"/>
      <c r="H32" s="28"/>
      <c r="I32" s="29">
        <v>1</v>
      </c>
      <c r="J32" s="30" t="s">
        <v>234</v>
      </c>
      <c r="K32" s="31">
        <f>IF(ISERROR(VLOOKUP(J32,'KAYIT LİSTESİ'!$B$4:$I$739,2,0)),"",(VLOOKUP(J32,'KAYIT LİSTESİ'!$B$4:$I$739,2,0)))</f>
        <v>119</v>
      </c>
      <c r="L32" s="32">
        <f>IF(ISERROR(VLOOKUP(J32,'KAYIT LİSTESİ'!$B$4:$I$739,4,0)),"",(VLOOKUP(J32,'KAYIT LİSTESİ'!$B$4:$I$739,4,0)))</f>
        <v>35077</v>
      </c>
      <c r="M32" s="61" t="str">
        <f>IF(ISERROR(VLOOKUP(J32,'KAYIT LİSTESİ'!$B$4:$I$739,5,0)),"",(VLOOKUP(J32,'KAYIT LİSTESİ'!$B$4:$I$739,5,0)))</f>
        <v>CEYLAN GÖKDEMİR</v>
      </c>
      <c r="N32" s="61" t="str">
        <f>IF(ISERROR(VLOOKUP(J32,'KAYIT LİSTESİ'!$B$4:$I$739,6,0)),"",(VLOOKUP(J32,'KAYIT LİSTESİ'!$B$4:$I$739,6,0)))</f>
        <v>İSTANBUL</v>
      </c>
      <c r="O32" s="232"/>
      <c r="P32" s="31"/>
    </row>
    <row r="33" spans="1:16" s="20" customFormat="1" ht="18.75" customHeight="1">
      <c r="A33" s="23">
        <v>26</v>
      </c>
      <c r="B33" s="94"/>
      <c r="C33" s="166"/>
      <c r="D33" s="223"/>
      <c r="E33" s="224"/>
      <c r="F33" s="238"/>
      <c r="G33" s="95"/>
      <c r="H33" s="28"/>
      <c r="I33" s="29">
        <v>2</v>
      </c>
      <c r="J33" s="30" t="s">
        <v>235</v>
      </c>
      <c r="K33" s="31">
        <f>IF(ISERROR(VLOOKUP(J33,'KAYIT LİSTESİ'!$B$4:$I$739,2,0)),"",(VLOOKUP(J33,'KAYIT LİSTESİ'!$B$4:$I$739,2,0)))</f>
        <v>136</v>
      </c>
      <c r="L33" s="32">
        <f>IF(ISERROR(VLOOKUP(J33,'KAYIT LİSTESİ'!$B$4:$I$739,4,0)),"",(VLOOKUP(J33,'KAYIT LİSTESİ'!$B$4:$I$739,4,0)))</f>
        <v>35144</v>
      </c>
      <c r="M33" s="61" t="str">
        <f>IF(ISERROR(VLOOKUP(J33,'KAYIT LİSTESİ'!$B$4:$I$739,5,0)),"",(VLOOKUP(J33,'KAYIT LİSTESİ'!$B$4:$I$739,5,0)))</f>
        <v>NERİMAN ÇOBAN</v>
      </c>
      <c r="N33" s="61" t="str">
        <f>IF(ISERROR(VLOOKUP(J33,'KAYIT LİSTESİ'!$B$4:$I$739,6,0)),"",(VLOOKUP(J33,'KAYIT LİSTESİ'!$B$4:$I$739,6,0)))</f>
        <v>İZMİR</v>
      </c>
      <c r="O33" s="232"/>
      <c r="P33" s="31"/>
    </row>
    <row r="34" spans="1:16" s="20" customFormat="1" ht="18.75" customHeight="1">
      <c r="A34" s="23">
        <v>27</v>
      </c>
      <c r="B34" s="94"/>
      <c r="C34" s="166"/>
      <c r="D34" s="223"/>
      <c r="E34" s="224"/>
      <c r="F34" s="238"/>
      <c r="G34" s="95"/>
      <c r="H34" s="28"/>
      <c r="I34" s="29">
        <v>3</v>
      </c>
      <c r="J34" s="30" t="s">
        <v>236</v>
      </c>
      <c r="K34" s="31">
        <f>IF(ISERROR(VLOOKUP(J34,'KAYIT LİSTESİ'!$B$4:$I$739,2,0)),"",(VLOOKUP(J34,'KAYIT LİSTESİ'!$B$4:$I$739,2,0)))</f>
        <v>146</v>
      </c>
      <c r="L34" s="32">
        <f>IF(ISERROR(VLOOKUP(J34,'KAYIT LİSTESİ'!$B$4:$I$739,4,0)),"",(VLOOKUP(J34,'KAYIT LİSTESİ'!$B$4:$I$739,4,0)))</f>
        <v>35150</v>
      </c>
      <c r="M34" s="61" t="str">
        <f>IF(ISERROR(VLOOKUP(J34,'KAYIT LİSTESİ'!$B$4:$I$739,5,0)),"",(VLOOKUP(J34,'KAYIT LİSTESİ'!$B$4:$I$739,5,0)))</f>
        <v>BÜŞRA NUR KOKU</v>
      </c>
      <c r="N34" s="61" t="str">
        <f>IF(ISERROR(VLOOKUP(J34,'KAYIT LİSTESİ'!$B$4:$I$739,6,0)),"",(VLOOKUP(J34,'KAYIT LİSTESİ'!$B$4:$I$739,6,0)))</f>
        <v>KAYSERİ</v>
      </c>
      <c r="O34" s="232"/>
      <c r="P34" s="31"/>
    </row>
    <row r="35" spans="1:16" s="20" customFormat="1" ht="18.75" customHeight="1">
      <c r="A35" s="23">
        <v>28</v>
      </c>
      <c r="B35" s="94"/>
      <c r="C35" s="166"/>
      <c r="D35" s="223"/>
      <c r="E35" s="224"/>
      <c r="F35" s="238"/>
      <c r="G35" s="95"/>
      <c r="H35" s="28"/>
      <c r="I35" s="29">
        <v>4</v>
      </c>
      <c r="J35" s="30" t="s">
        <v>237</v>
      </c>
      <c r="K35" s="31">
        <f>IF(ISERROR(VLOOKUP(J35,'KAYIT LİSTESİ'!$B$4:$I$739,2,0)),"",(VLOOKUP(J35,'KAYIT LİSTESİ'!$B$4:$I$739,2,0)))</f>
      </c>
      <c r="L35" s="32">
        <f>IF(ISERROR(VLOOKUP(J35,'KAYIT LİSTESİ'!$B$4:$I$739,4,0)),"",(VLOOKUP(J35,'KAYIT LİSTESİ'!$B$4:$I$739,4,0)))</f>
      </c>
      <c r="M35" s="61">
        <f>IF(ISERROR(VLOOKUP(J35,'KAYIT LİSTESİ'!$B$4:$I$739,5,0)),"",(VLOOKUP(J35,'KAYIT LİSTESİ'!$B$4:$I$739,5,0)))</f>
      </c>
      <c r="N35" s="61">
        <f>IF(ISERROR(VLOOKUP(J35,'KAYIT LİSTESİ'!$B$4:$I$739,6,0)),"",(VLOOKUP(J35,'KAYIT LİSTESİ'!$B$4:$I$739,6,0)))</f>
      </c>
      <c r="O35" s="232"/>
      <c r="P35" s="31"/>
    </row>
    <row r="36" spans="1:16" s="20" customFormat="1" ht="18.75" customHeight="1">
      <c r="A36" s="23">
        <v>29</v>
      </c>
      <c r="B36" s="94"/>
      <c r="C36" s="166"/>
      <c r="D36" s="223"/>
      <c r="E36" s="224"/>
      <c r="F36" s="238"/>
      <c r="G36" s="95"/>
      <c r="H36" s="28"/>
      <c r="I36" s="29">
        <v>5</v>
      </c>
      <c r="J36" s="30" t="s">
        <v>238</v>
      </c>
      <c r="K36" s="31">
        <f>IF(ISERROR(VLOOKUP(J36,'KAYIT LİSTESİ'!$B$4:$I$739,2,0)),"",(VLOOKUP(J36,'KAYIT LİSTESİ'!$B$4:$I$739,2,0)))</f>
        <v>149</v>
      </c>
      <c r="L36" s="32">
        <f>IF(ISERROR(VLOOKUP(J36,'KAYIT LİSTESİ'!$B$4:$I$739,4,0)),"",(VLOOKUP(J36,'KAYIT LİSTESİ'!$B$4:$I$739,4,0)))</f>
        <v>35339</v>
      </c>
      <c r="M36" s="61" t="str">
        <f>IF(ISERROR(VLOOKUP(J36,'KAYIT LİSTESİ'!$B$4:$I$739,5,0)),"",(VLOOKUP(J36,'KAYIT LİSTESİ'!$B$4:$I$739,5,0)))</f>
        <v>SÜMEYYE TEKPINAR</v>
      </c>
      <c r="N36" s="61" t="str">
        <f>IF(ISERROR(VLOOKUP(J36,'KAYIT LİSTESİ'!$B$4:$I$739,6,0)),"",(VLOOKUP(J36,'KAYIT LİSTESİ'!$B$4:$I$739,6,0)))</f>
        <v>KIRIKKALE</v>
      </c>
      <c r="O36" s="232"/>
      <c r="P36" s="31"/>
    </row>
    <row r="37" spans="1:16" s="20" customFormat="1" ht="18.75" customHeight="1">
      <c r="A37" s="23">
        <v>30</v>
      </c>
      <c r="B37" s="94"/>
      <c r="C37" s="166"/>
      <c r="D37" s="223"/>
      <c r="E37" s="224"/>
      <c r="F37" s="238"/>
      <c r="G37" s="95"/>
      <c r="H37" s="28"/>
      <c r="I37" s="29">
        <v>6</v>
      </c>
      <c r="J37" s="30" t="s">
        <v>239</v>
      </c>
      <c r="K37" s="31">
        <f>IF(ISERROR(VLOOKUP(J37,'KAYIT LİSTESİ'!$B$4:$I$739,2,0)),"",(VLOOKUP(J37,'KAYIT LİSTESİ'!$B$4:$I$739,2,0)))</f>
        <v>150</v>
      </c>
      <c r="L37" s="32">
        <f>IF(ISERROR(VLOOKUP(J37,'KAYIT LİSTESİ'!$B$4:$I$739,4,0)),"",(VLOOKUP(J37,'KAYIT LİSTESİ'!$B$4:$I$739,4,0)))</f>
        <v>35103</v>
      </c>
      <c r="M37" s="61" t="str">
        <f>IF(ISERROR(VLOOKUP(J37,'KAYIT LİSTESİ'!$B$4:$I$739,5,0)),"",(VLOOKUP(J37,'KAYIT LİSTESİ'!$B$4:$I$739,5,0)))</f>
        <v>MERYEM PEHLİVANLI</v>
      </c>
      <c r="N37" s="61" t="str">
        <f>IF(ISERROR(VLOOKUP(J37,'KAYIT LİSTESİ'!$B$4:$I$739,6,0)),"",(VLOOKUP(J37,'KAYIT LİSTESİ'!$B$4:$I$739,6,0)))</f>
        <v>KIRIKKALE</v>
      </c>
      <c r="O37" s="232"/>
      <c r="P37" s="31"/>
    </row>
    <row r="38" spans="1:16" s="20" customFormat="1" ht="18.75" customHeight="1">
      <c r="A38" s="23">
        <v>31</v>
      </c>
      <c r="B38" s="94"/>
      <c r="C38" s="166"/>
      <c r="D38" s="223"/>
      <c r="E38" s="224"/>
      <c r="F38" s="238"/>
      <c r="G38" s="95"/>
      <c r="H38" s="28"/>
      <c r="I38" s="626" t="s">
        <v>56</v>
      </c>
      <c r="J38" s="627"/>
      <c r="K38" s="627"/>
      <c r="L38" s="627"/>
      <c r="M38" s="627"/>
      <c r="N38" s="627"/>
      <c r="O38" s="627"/>
      <c r="P38" s="628"/>
    </row>
    <row r="39" spans="1:16" s="20" customFormat="1" ht="24" customHeight="1">
      <c r="A39" s="23">
        <v>32</v>
      </c>
      <c r="B39" s="94"/>
      <c r="C39" s="166"/>
      <c r="D39" s="223"/>
      <c r="E39" s="224"/>
      <c r="F39" s="238"/>
      <c r="G39" s="95"/>
      <c r="H39" s="28"/>
      <c r="I39" s="60" t="s">
        <v>11</v>
      </c>
      <c r="J39" s="60" t="s">
        <v>263</v>
      </c>
      <c r="K39" s="60" t="s">
        <v>262</v>
      </c>
      <c r="L39" s="168" t="s">
        <v>12</v>
      </c>
      <c r="M39" s="169" t="s">
        <v>13</v>
      </c>
      <c r="N39" s="169" t="s">
        <v>58</v>
      </c>
      <c r="O39" s="231" t="s">
        <v>14</v>
      </c>
      <c r="P39" s="60" t="s">
        <v>29</v>
      </c>
    </row>
    <row r="40" spans="1:16" s="20" customFormat="1" ht="18.75" customHeight="1">
      <c r="A40" s="23">
        <v>33</v>
      </c>
      <c r="B40" s="94"/>
      <c r="C40" s="166"/>
      <c r="D40" s="223"/>
      <c r="E40" s="224"/>
      <c r="F40" s="238"/>
      <c r="G40" s="95"/>
      <c r="H40" s="28"/>
      <c r="I40" s="29">
        <v>1</v>
      </c>
      <c r="J40" s="30" t="s">
        <v>240</v>
      </c>
      <c r="K40" s="31">
        <f>IF(ISERROR(VLOOKUP(J40,'KAYIT LİSTESİ'!$B$4:$I$739,2,0)),"",(VLOOKUP(J40,'KAYIT LİSTESİ'!$B$4:$I$739,2,0)))</f>
        <v>159</v>
      </c>
      <c r="L40" s="32">
        <f>IF(ISERROR(VLOOKUP(J40,'KAYIT LİSTESİ'!$B$4:$I$739,4,0)),"",(VLOOKUP(J40,'KAYIT LİSTESİ'!$B$4:$I$739,4,0)))</f>
        <v>36416</v>
      </c>
      <c r="M40" s="61" t="str">
        <f>IF(ISERROR(VLOOKUP(J40,'KAYIT LİSTESİ'!$B$4:$I$739,5,0)),"",(VLOOKUP(J40,'KAYIT LİSTESİ'!$B$4:$I$739,5,0)))</f>
        <v>DUYGU YILMAZ</v>
      </c>
      <c r="N40" s="61" t="str">
        <f>IF(ISERROR(VLOOKUP(J40,'KAYIT LİSTESİ'!$B$4:$I$739,6,0)),"",(VLOOKUP(J40,'KAYIT LİSTESİ'!$B$4:$I$739,6,0)))</f>
        <v>KOCAELİ</v>
      </c>
      <c r="O40" s="232"/>
      <c r="P40" s="31"/>
    </row>
    <row r="41" spans="1:16" s="20" customFormat="1" ht="18.75" customHeight="1">
      <c r="A41" s="23">
        <v>34</v>
      </c>
      <c r="B41" s="94"/>
      <c r="C41" s="166"/>
      <c r="D41" s="223"/>
      <c r="E41" s="224"/>
      <c r="F41" s="238"/>
      <c r="G41" s="95"/>
      <c r="H41" s="28"/>
      <c r="I41" s="29">
        <v>2</v>
      </c>
      <c r="J41" s="30" t="s">
        <v>241</v>
      </c>
      <c r="K41" s="31">
        <f>IF(ISERROR(VLOOKUP(J41,'KAYIT LİSTESİ'!$B$4:$I$739,2,0)),"",(VLOOKUP(J41,'KAYIT LİSTESİ'!$B$4:$I$739,2,0)))</f>
        <v>160</v>
      </c>
      <c r="L41" s="32">
        <f>IF(ISERROR(VLOOKUP(J41,'KAYIT LİSTESİ'!$B$4:$I$739,4,0)),"",(VLOOKUP(J41,'KAYIT LİSTESİ'!$B$4:$I$739,4,0)))</f>
        <v>36390</v>
      </c>
      <c r="M41" s="61" t="str">
        <f>IF(ISERROR(VLOOKUP(J41,'KAYIT LİSTESİ'!$B$4:$I$739,5,0)),"",(VLOOKUP(J41,'KAYIT LİSTESİ'!$B$4:$I$739,5,0)))</f>
        <v>ALEYNA SERİN</v>
      </c>
      <c r="N41" s="61" t="str">
        <f>IF(ISERROR(VLOOKUP(J41,'KAYIT LİSTESİ'!$B$4:$I$739,6,0)),"",(VLOOKUP(J41,'KAYIT LİSTESİ'!$B$4:$I$739,6,0)))</f>
        <v>KOCAELİ</v>
      </c>
      <c r="O41" s="232"/>
      <c r="P41" s="31"/>
    </row>
    <row r="42" spans="1:16" s="20" customFormat="1" ht="18.75" customHeight="1">
      <c r="A42" s="23">
        <v>35</v>
      </c>
      <c r="B42" s="94"/>
      <c r="C42" s="166"/>
      <c r="D42" s="223"/>
      <c r="E42" s="224"/>
      <c r="F42" s="238"/>
      <c r="G42" s="95"/>
      <c r="H42" s="28"/>
      <c r="I42" s="29">
        <v>3</v>
      </c>
      <c r="J42" s="30" t="s">
        <v>242</v>
      </c>
      <c r="K42" s="31">
        <f>IF(ISERROR(VLOOKUP(J42,'KAYIT LİSTESİ'!$B$4:$I$739,2,0)),"",(VLOOKUP(J42,'KAYIT LİSTESİ'!$B$4:$I$739,2,0)))</f>
        <v>161</v>
      </c>
      <c r="L42" s="32">
        <f>IF(ISERROR(VLOOKUP(J42,'KAYIT LİSTESİ'!$B$4:$I$739,4,0)),"",(VLOOKUP(J42,'KAYIT LİSTESİ'!$B$4:$I$739,4,0)))</f>
        <v>35200</v>
      </c>
      <c r="M42" s="61" t="str">
        <f>IF(ISERROR(VLOOKUP(J42,'KAYIT LİSTESİ'!$B$4:$I$739,5,0)),"",(VLOOKUP(J42,'KAYIT LİSTESİ'!$B$4:$I$739,5,0)))</f>
        <v>AYSUN EDİŞ</v>
      </c>
      <c r="N42" s="61" t="str">
        <f>IF(ISERROR(VLOOKUP(J42,'KAYIT LİSTESİ'!$B$4:$I$739,6,0)),"",(VLOOKUP(J42,'KAYIT LİSTESİ'!$B$4:$I$739,6,0)))</f>
        <v>KOCAELİ</v>
      </c>
      <c r="O42" s="232"/>
      <c r="P42" s="31"/>
    </row>
    <row r="43" spans="1:16" s="20" customFormat="1" ht="18.75" customHeight="1">
      <c r="A43" s="23">
        <v>36</v>
      </c>
      <c r="B43" s="94"/>
      <c r="C43" s="166"/>
      <c r="D43" s="223"/>
      <c r="E43" s="224"/>
      <c r="F43" s="238"/>
      <c r="G43" s="95"/>
      <c r="H43" s="28"/>
      <c r="I43" s="29">
        <v>4</v>
      </c>
      <c r="J43" s="30" t="s">
        <v>243</v>
      </c>
      <c r="K43" s="31">
        <f>IF(ISERROR(VLOOKUP(J43,'KAYIT LİSTESİ'!$B$4:$I$739,2,0)),"",(VLOOKUP(J43,'KAYIT LİSTESİ'!$B$4:$I$739,2,0)))</f>
        <v>187</v>
      </c>
      <c r="L43" s="32">
        <f>IF(ISERROR(VLOOKUP(J43,'KAYIT LİSTESİ'!$B$4:$I$739,4,0)),"",(VLOOKUP(J43,'KAYIT LİSTESİ'!$B$4:$I$739,4,0)))</f>
        <v>36003</v>
      </c>
      <c r="M43" s="61" t="str">
        <f>IF(ISERROR(VLOOKUP(J43,'KAYIT LİSTESİ'!$B$4:$I$739,5,0)),"",(VLOOKUP(J43,'KAYIT LİSTESİ'!$B$4:$I$739,5,0)))</f>
        <v>YAREN AYDIN</v>
      </c>
      <c r="N43" s="61" t="str">
        <f>IF(ISERROR(VLOOKUP(J43,'KAYIT LİSTESİ'!$B$4:$I$739,6,0)),"",(VLOOKUP(J43,'KAYIT LİSTESİ'!$B$4:$I$739,6,0)))</f>
        <v>SAKARYA</v>
      </c>
      <c r="O43" s="232"/>
      <c r="P43" s="31"/>
    </row>
    <row r="44" spans="1:16" s="20" customFormat="1" ht="18.75" customHeight="1">
      <c r="A44" s="23">
        <v>37</v>
      </c>
      <c r="B44" s="94"/>
      <c r="C44" s="166"/>
      <c r="D44" s="223"/>
      <c r="E44" s="224"/>
      <c r="F44" s="238"/>
      <c r="G44" s="95"/>
      <c r="H44" s="28"/>
      <c r="I44" s="29">
        <v>5</v>
      </c>
      <c r="J44" s="30" t="s">
        <v>244</v>
      </c>
      <c r="K44" s="31">
        <f>IF(ISERROR(VLOOKUP(J44,'KAYIT LİSTESİ'!$B$4:$I$739,2,0)),"",(VLOOKUP(J44,'KAYIT LİSTESİ'!$B$4:$I$739,2,0)))</f>
        <v>210</v>
      </c>
      <c r="L44" s="32">
        <f>IF(ISERROR(VLOOKUP(J44,'KAYIT LİSTESİ'!$B$4:$I$739,4,0)),"",(VLOOKUP(J44,'KAYIT LİSTESİ'!$B$4:$I$739,4,0)))</f>
        <v>35388</v>
      </c>
      <c r="M44" s="61" t="str">
        <f>IF(ISERROR(VLOOKUP(J44,'KAYIT LİSTESİ'!$B$4:$I$739,5,0)),"",(VLOOKUP(J44,'KAYIT LİSTESİ'!$B$4:$I$739,5,0)))</f>
        <v>ÖZGE SERİN</v>
      </c>
      <c r="N44" s="61" t="str">
        <f>IF(ISERROR(VLOOKUP(J44,'KAYIT LİSTESİ'!$B$4:$I$739,6,0)),"",(VLOOKUP(J44,'KAYIT LİSTESİ'!$B$4:$I$739,6,0)))</f>
        <v>TOKAT</v>
      </c>
      <c r="O44" s="232"/>
      <c r="P44" s="31"/>
    </row>
    <row r="45" spans="1:16" s="20" customFormat="1" ht="18.75" customHeight="1">
      <c r="A45" s="23">
        <v>38</v>
      </c>
      <c r="B45" s="94"/>
      <c r="C45" s="166"/>
      <c r="D45" s="223"/>
      <c r="E45" s="224"/>
      <c r="F45" s="238"/>
      <c r="G45" s="95"/>
      <c r="H45" s="28"/>
      <c r="I45" s="29">
        <v>6</v>
      </c>
      <c r="J45" s="30" t="s">
        <v>245</v>
      </c>
      <c r="K45" s="31">
        <f>IF(ISERROR(VLOOKUP(J45,'KAYIT LİSTESİ'!$B$4:$I$739,2,0)),"",(VLOOKUP(J45,'KAYIT LİSTESİ'!$B$4:$I$739,2,0)))</f>
        <v>215</v>
      </c>
      <c r="L45" s="32">
        <f>IF(ISERROR(VLOOKUP(J45,'KAYIT LİSTESİ'!$B$4:$I$739,4,0)),"",(VLOOKUP(J45,'KAYIT LİSTESİ'!$B$4:$I$739,4,0)))</f>
        <v>35878</v>
      </c>
      <c r="M45" s="61" t="str">
        <f>IF(ISERROR(VLOOKUP(J45,'KAYIT LİSTESİ'!$B$4:$I$739,5,0)),"",(VLOOKUP(J45,'KAYIT LİSTESİ'!$B$4:$I$739,5,0)))</f>
        <v>BERNA ÜNLÜ</v>
      </c>
      <c r="N45" s="61" t="str">
        <f>IF(ISERROR(VLOOKUP(J45,'KAYIT LİSTESİ'!$B$4:$I$739,6,0)),"",(VLOOKUP(J45,'KAYIT LİSTESİ'!$B$4:$I$739,6,0)))</f>
        <v>UŞAK</v>
      </c>
      <c r="O45" s="232"/>
      <c r="P45" s="31"/>
    </row>
    <row r="46" spans="1:16" s="20" customFormat="1" ht="18.75" customHeight="1">
      <c r="A46" s="23">
        <v>39</v>
      </c>
      <c r="B46" s="94"/>
      <c r="C46" s="166"/>
      <c r="D46" s="223"/>
      <c r="E46" s="224"/>
      <c r="F46" s="238"/>
      <c r="G46" s="95"/>
      <c r="H46" s="28"/>
      <c r="I46" s="626" t="s">
        <v>57</v>
      </c>
      <c r="J46" s="627"/>
      <c r="K46" s="627"/>
      <c r="L46" s="627"/>
      <c r="M46" s="627"/>
      <c r="N46" s="627"/>
      <c r="O46" s="627"/>
      <c r="P46" s="628"/>
    </row>
    <row r="47" spans="1:16" s="20" customFormat="1" ht="24.75" customHeight="1">
      <c r="A47" s="23">
        <v>40</v>
      </c>
      <c r="B47" s="94"/>
      <c r="C47" s="166"/>
      <c r="D47" s="223"/>
      <c r="E47" s="224"/>
      <c r="F47" s="238"/>
      <c r="G47" s="95"/>
      <c r="H47" s="28"/>
      <c r="I47" s="60" t="s">
        <v>11</v>
      </c>
      <c r="J47" s="60" t="s">
        <v>263</v>
      </c>
      <c r="K47" s="60" t="s">
        <v>262</v>
      </c>
      <c r="L47" s="168" t="s">
        <v>12</v>
      </c>
      <c r="M47" s="169" t="s">
        <v>13</v>
      </c>
      <c r="N47" s="169" t="s">
        <v>58</v>
      </c>
      <c r="O47" s="231" t="s">
        <v>14</v>
      </c>
      <c r="P47" s="60" t="s">
        <v>29</v>
      </c>
    </row>
    <row r="48" spans="1:16" s="20" customFormat="1" ht="18.75" customHeight="1">
      <c r="A48" s="23">
        <v>41</v>
      </c>
      <c r="B48" s="94"/>
      <c r="C48" s="166"/>
      <c r="D48" s="223"/>
      <c r="E48" s="224"/>
      <c r="F48" s="238"/>
      <c r="G48" s="95"/>
      <c r="H48" s="28"/>
      <c r="I48" s="29">
        <v>1</v>
      </c>
      <c r="J48" s="30" t="s">
        <v>519</v>
      </c>
      <c r="K48" s="31">
        <f>IF(ISERROR(VLOOKUP(J48,'KAYIT LİSTESİ'!$B$4:$I$739,2,0)),"",(VLOOKUP(J48,'KAYIT LİSTESİ'!$B$4:$I$739,2,0)))</f>
        <v>89</v>
      </c>
      <c r="L48" s="32">
        <f>IF(ISERROR(VLOOKUP(J48,'KAYIT LİSTESİ'!$B$4:$I$739,4,0)),"",(VLOOKUP(J48,'KAYIT LİSTESİ'!$B$4:$I$739,4,0)))</f>
        <v>35474</v>
      </c>
      <c r="M48" s="61" t="str">
        <f>IF(ISERROR(VLOOKUP(J48,'KAYIT LİSTESİ'!$B$4:$I$739,5,0)),"",(VLOOKUP(J48,'KAYIT LİSTESİ'!$B$4:$I$739,5,0)))</f>
        <v>YASEMİN FANSA</v>
      </c>
      <c r="N48" s="61" t="str">
        <f>IF(ISERROR(VLOOKUP(J48,'KAYIT LİSTESİ'!$B$4:$I$739,6,0)),"",(VLOOKUP(J48,'KAYIT LİSTESİ'!$B$4:$I$739,6,0)))</f>
        <v>HATAY</v>
      </c>
      <c r="O48" s="232"/>
      <c r="P48" s="31"/>
    </row>
    <row r="49" spans="1:16" s="20" customFormat="1" ht="18.75" customHeight="1">
      <c r="A49" s="23">
        <v>42</v>
      </c>
      <c r="B49" s="94"/>
      <c r="C49" s="166"/>
      <c r="D49" s="223"/>
      <c r="E49" s="224"/>
      <c r="F49" s="238"/>
      <c r="G49" s="95"/>
      <c r="H49" s="28"/>
      <c r="I49" s="29">
        <v>2</v>
      </c>
      <c r="J49" s="30" t="s">
        <v>520</v>
      </c>
      <c r="K49" s="31">
        <f>IF(ISERROR(VLOOKUP(J49,'KAYIT LİSTESİ'!$B$4:$I$739,2,0)),"",(VLOOKUP(J49,'KAYIT LİSTESİ'!$B$4:$I$739,2,0)))</f>
        <v>25</v>
      </c>
      <c r="L49" s="32">
        <f>IF(ISERROR(VLOOKUP(J49,'KAYIT LİSTESİ'!$B$4:$I$739,4,0)),"",(VLOOKUP(J49,'KAYIT LİSTESİ'!$B$4:$I$739,4,0)))</f>
        <v>35383</v>
      </c>
      <c r="M49" s="61" t="str">
        <f>IF(ISERROR(VLOOKUP(J49,'KAYIT LİSTESİ'!$B$4:$I$739,5,0)),"",(VLOOKUP(J49,'KAYIT LİSTESİ'!$B$4:$I$739,5,0)))</f>
        <v>SEVAL DELİGÖZ</v>
      </c>
      <c r="N49" s="61" t="str">
        <f>IF(ISERROR(VLOOKUP(J49,'KAYIT LİSTESİ'!$B$4:$I$739,6,0)),"",(VLOOKUP(J49,'KAYIT LİSTESİ'!$B$4:$I$739,6,0)))</f>
        <v>BALIKESİR</v>
      </c>
      <c r="O49" s="232"/>
      <c r="P49" s="31"/>
    </row>
    <row r="50" spans="1:16" s="20" customFormat="1" ht="18.75" customHeight="1">
      <c r="A50" s="23">
        <v>43</v>
      </c>
      <c r="B50" s="94"/>
      <c r="C50" s="166"/>
      <c r="D50" s="223"/>
      <c r="E50" s="224"/>
      <c r="F50" s="238"/>
      <c r="G50" s="95"/>
      <c r="H50" s="28"/>
      <c r="I50" s="29">
        <v>3</v>
      </c>
      <c r="J50" s="30" t="s">
        <v>521</v>
      </c>
      <c r="K50" s="31">
        <f>IF(ISERROR(VLOOKUP(J50,'KAYIT LİSTESİ'!$B$4:$I$739,2,0)),"",(VLOOKUP(J50,'KAYIT LİSTESİ'!$B$4:$I$739,2,0)))</f>
        <v>35</v>
      </c>
      <c r="L50" s="32">
        <f>IF(ISERROR(VLOOKUP(J50,'KAYIT LİSTESİ'!$B$4:$I$739,4,0)),"",(VLOOKUP(J50,'KAYIT LİSTESİ'!$B$4:$I$739,4,0)))</f>
        <v>35552</v>
      </c>
      <c r="M50" s="61" t="str">
        <f>IF(ISERROR(VLOOKUP(J50,'KAYIT LİSTESİ'!$B$4:$I$739,5,0)),"",(VLOOKUP(J50,'KAYIT LİSTESİ'!$B$4:$I$739,5,0)))</f>
        <v>ÖZLEM KAHRAMAN</v>
      </c>
      <c r="N50" s="61" t="str">
        <f>IF(ISERROR(VLOOKUP(J50,'KAYIT LİSTESİ'!$B$4:$I$739,6,0)),"",(VLOOKUP(J50,'KAYIT LİSTESİ'!$B$4:$I$739,6,0)))</f>
        <v>BURSA</v>
      </c>
      <c r="O50" s="232"/>
      <c r="P50" s="31"/>
    </row>
    <row r="51" spans="1:16" s="20" customFormat="1" ht="18.75" customHeight="1">
      <c r="A51" s="23">
        <v>44</v>
      </c>
      <c r="B51" s="94"/>
      <c r="C51" s="166"/>
      <c r="D51" s="223"/>
      <c r="E51" s="224"/>
      <c r="F51" s="238"/>
      <c r="G51" s="95"/>
      <c r="H51" s="28"/>
      <c r="I51" s="29">
        <v>4</v>
      </c>
      <c r="J51" s="30" t="s">
        <v>522</v>
      </c>
      <c r="K51" s="31">
        <f>IF(ISERROR(VLOOKUP(J51,'KAYIT LİSTESİ'!$B$4:$I$739,2,0)),"",(VLOOKUP(J51,'KAYIT LİSTESİ'!$B$4:$I$739,2,0)))</f>
        <v>36</v>
      </c>
      <c r="L51" s="32">
        <f>IF(ISERROR(VLOOKUP(J51,'KAYIT LİSTESİ'!$B$4:$I$739,4,0)),"",(VLOOKUP(J51,'KAYIT LİSTESİ'!$B$4:$I$739,4,0)))</f>
        <v>35122</v>
      </c>
      <c r="M51" s="61" t="str">
        <f>IF(ISERROR(VLOOKUP(J51,'KAYIT LİSTESİ'!$B$4:$I$739,5,0)),"",(VLOOKUP(J51,'KAYIT LİSTESİ'!$B$4:$I$739,5,0)))</f>
        <v>ALMİLA NİSA GÜNEŞ</v>
      </c>
      <c r="N51" s="61" t="str">
        <f>IF(ISERROR(VLOOKUP(J51,'KAYIT LİSTESİ'!$B$4:$I$739,6,0)),"",(VLOOKUP(J51,'KAYIT LİSTESİ'!$B$4:$I$739,6,0)))</f>
        <v>BURSA</v>
      </c>
      <c r="O51" s="232"/>
      <c r="P51" s="31"/>
    </row>
    <row r="52" spans="1:16" s="20" customFormat="1" ht="18.75" customHeight="1">
      <c r="A52" s="23">
        <v>45</v>
      </c>
      <c r="B52" s="94"/>
      <c r="C52" s="166"/>
      <c r="D52" s="223"/>
      <c r="E52" s="224"/>
      <c r="F52" s="238"/>
      <c r="G52" s="95"/>
      <c r="H52" s="28"/>
      <c r="I52" s="29">
        <v>5</v>
      </c>
      <c r="J52" s="30" t="s">
        <v>523</v>
      </c>
      <c r="K52" s="31">
        <f>IF(ISERROR(VLOOKUP(J52,'KAYIT LİSTESİ'!$B$4:$I$739,2,0)),"",(VLOOKUP(J52,'KAYIT LİSTESİ'!$B$4:$I$739,2,0)))</f>
        <v>52</v>
      </c>
      <c r="L52" s="32">
        <f>IF(ISERROR(VLOOKUP(J52,'KAYIT LİSTESİ'!$B$4:$I$739,4,0)),"",(VLOOKUP(J52,'KAYIT LİSTESİ'!$B$4:$I$739,4,0)))</f>
        <v>35376</v>
      </c>
      <c r="M52" s="61" t="str">
        <f>IF(ISERROR(VLOOKUP(J52,'KAYIT LİSTESİ'!$B$4:$I$739,5,0)),"",(VLOOKUP(J52,'KAYIT LİSTESİ'!$B$4:$I$739,5,0)))</f>
        <v>SERAY ŞENTÜRK</v>
      </c>
      <c r="N52" s="61" t="str">
        <f>IF(ISERROR(VLOOKUP(J52,'KAYIT LİSTESİ'!$B$4:$I$739,6,0)),"",(VLOOKUP(J52,'KAYIT LİSTESİ'!$B$4:$I$739,6,0)))</f>
        <v>BURSA</v>
      </c>
      <c r="O52" s="232"/>
      <c r="P52" s="31"/>
    </row>
    <row r="53" spans="1:16" s="20" customFormat="1" ht="18.75" customHeight="1">
      <c r="A53" s="23">
        <v>46</v>
      </c>
      <c r="B53" s="94"/>
      <c r="C53" s="166"/>
      <c r="D53" s="223"/>
      <c r="E53" s="224"/>
      <c r="F53" s="238"/>
      <c r="G53" s="95"/>
      <c r="H53" s="28"/>
      <c r="I53" s="29">
        <v>6</v>
      </c>
      <c r="J53" s="30" t="s">
        <v>524</v>
      </c>
      <c r="K53" s="31">
        <f>IF(ISERROR(VLOOKUP(J53,'KAYIT LİSTESİ'!$B$4:$I$739,2,0)),"",(VLOOKUP(J53,'KAYIT LİSTESİ'!$B$4:$I$739,2,0)))</f>
        <v>72</v>
      </c>
      <c r="L53" s="32" t="str">
        <f>IF(ISERROR(VLOOKUP(J53,'KAYIT LİSTESİ'!$B$4:$I$739,4,0)),"",(VLOOKUP(J53,'KAYIT LİSTESİ'!$B$4:$I$739,4,0)))</f>
        <v> 20.02.1999</v>
      </c>
      <c r="M53" s="61" t="str">
        <f>IF(ISERROR(VLOOKUP(J53,'KAYIT LİSTESİ'!$B$4:$I$739,5,0)),"",(VLOOKUP(J53,'KAYIT LİSTESİ'!$B$4:$I$739,5,0)))</f>
        <v>BEYZA MERCAN </v>
      </c>
      <c r="N53" s="61" t="str">
        <f>IF(ISERROR(VLOOKUP(J53,'KAYIT LİSTESİ'!$B$4:$I$739,6,0)),"",(VLOOKUP(J53,'KAYIT LİSTESİ'!$B$4:$I$739,6,0)))</f>
        <v>ESKİŞEHİR</v>
      </c>
      <c r="O53" s="232"/>
      <c r="P53" s="31"/>
    </row>
    <row r="54" spans="1:16" s="20" customFormat="1" ht="18.75" customHeight="1">
      <c r="A54" s="23">
        <v>47</v>
      </c>
      <c r="B54" s="94"/>
      <c r="C54" s="166"/>
      <c r="D54" s="223"/>
      <c r="E54" s="224"/>
      <c r="F54" s="238"/>
      <c r="G54" s="95"/>
      <c r="H54" s="28"/>
      <c r="I54" s="626" t="s">
        <v>59</v>
      </c>
      <c r="J54" s="627"/>
      <c r="K54" s="627"/>
      <c r="L54" s="627"/>
      <c r="M54" s="627"/>
      <c r="N54" s="627"/>
      <c r="O54" s="627"/>
      <c r="P54" s="628"/>
    </row>
    <row r="55" spans="1:16" s="20" customFormat="1" ht="24" customHeight="1">
      <c r="A55" s="23">
        <v>48</v>
      </c>
      <c r="B55" s="94"/>
      <c r="C55" s="166"/>
      <c r="D55" s="223"/>
      <c r="E55" s="224"/>
      <c r="F55" s="238"/>
      <c r="G55" s="95"/>
      <c r="H55" s="28"/>
      <c r="I55" s="60" t="s">
        <v>11</v>
      </c>
      <c r="J55" s="60" t="s">
        <v>263</v>
      </c>
      <c r="K55" s="60" t="s">
        <v>262</v>
      </c>
      <c r="L55" s="168" t="s">
        <v>12</v>
      </c>
      <c r="M55" s="169" t="s">
        <v>13</v>
      </c>
      <c r="N55" s="169" t="s">
        <v>58</v>
      </c>
      <c r="O55" s="231" t="s">
        <v>14</v>
      </c>
      <c r="P55" s="60" t="s">
        <v>29</v>
      </c>
    </row>
    <row r="56" spans="1:16" s="20" customFormat="1" ht="18.75" customHeight="1">
      <c r="A56" s="23">
        <v>49</v>
      </c>
      <c r="B56" s="94"/>
      <c r="C56" s="166"/>
      <c r="D56" s="223"/>
      <c r="E56" s="224"/>
      <c r="F56" s="238"/>
      <c r="G56" s="95"/>
      <c r="H56" s="28"/>
      <c r="I56" s="29">
        <v>1</v>
      </c>
      <c r="J56" s="30" t="s">
        <v>525</v>
      </c>
      <c r="K56" s="31">
        <f>IF(ISERROR(VLOOKUP(J56,'KAYIT LİSTESİ'!$B$4:$I$739,2,0)),"",(VLOOKUP(J56,'KAYIT LİSTESİ'!$B$4:$I$739,2,0)))</f>
        <v>81</v>
      </c>
      <c r="L56" s="32">
        <f>IF(ISERROR(VLOOKUP(J56,'KAYIT LİSTESİ'!$B$4:$I$739,4,0)),"",(VLOOKUP(J56,'KAYIT LİSTESİ'!$B$4:$I$739,4,0)))</f>
        <v>35449</v>
      </c>
      <c r="M56" s="61" t="str">
        <f>IF(ISERROR(VLOOKUP(J56,'KAYIT LİSTESİ'!$B$4:$I$739,5,0)),"",(VLOOKUP(J56,'KAYIT LİSTESİ'!$B$4:$I$739,5,0)))</f>
        <v>SEVNUR ALADAĞ</v>
      </c>
      <c r="N56" s="61" t="str">
        <f>IF(ISERROR(VLOOKUP(J56,'KAYIT LİSTESİ'!$B$4:$I$739,6,0)),"",(VLOOKUP(J56,'KAYIT LİSTESİ'!$B$4:$I$739,6,0)))</f>
        <v>HATAY</v>
      </c>
      <c r="O56" s="232"/>
      <c r="P56" s="31"/>
    </row>
    <row r="57" spans="1:16" s="20" customFormat="1" ht="18.75" customHeight="1">
      <c r="A57" s="23">
        <v>50</v>
      </c>
      <c r="B57" s="94"/>
      <c r="C57" s="166"/>
      <c r="D57" s="223"/>
      <c r="E57" s="224"/>
      <c r="F57" s="238"/>
      <c r="G57" s="95"/>
      <c r="H57" s="28"/>
      <c r="I57" s="29">
        <v>2</v>
      </c>
      <c r="J57" s="30" t="s">
        <v>526</v>
      </c>
      <c r="K57" s="31">
        <f>IF(ISERROR(VLOOKUP(J57,'KAYIT LİSTESİ'!$B$4:$I$739,2,0)),"",(VLOOKUP(J57,'KAYIT LİSTESİ'!$B$4:$I$739,2,0)))</f>
        <v>86</v>
      </c>
      <c r="L57" s="32">
        <f>IF(ISERROR(VLOOKUP(J57,'KAYIT LİSTESİ'!$B$4:$I$739,4,0)),"",(VLOOKUP(J57,'KAYIT LİSTESİ'!$B$4:$I$739,4,0)))</f>
        <v>36339</v>
      </c>
      <c r="M57" s="61" t="str">
        <f>IF(ISERROR(VLOOKUP(J57,'KAYIT LİSTESİ'!$B$4:$I$739,5,0)),"",(VLOOKUP(J57,'KAYIT LİSTESİ'!$B$4:$I$739,5,0)))</f>
        <v>ÜMRAN GEZGİN</v>
      </c>
      <c r="N57" s="61" t="str">
        <f>IF(ISERROR(VLOOKUP(J57,'KAYIT LİSTESİ'!$B$4:$I$739,6,0)),"",(VLOOKUP(J57,'KAYIT LİSTESİ'!$B$4:$I$739,6,0)))</f>
        <v>HATAY</v>
      </c>
      <c r="O57" s="232"/>
      <c r="P57" s="31"/>
    </row>
    <row r="58" spans="1:16" s="20" customFormat="1" ht="18.75" customHeight="1">
      <c r="A58" s="23">
        <v>51</v>
      </c>
      <c r="B58" s="94"/>
      <c r="C58" s="166"/>
      <c r="D58" s="223"/>
      <c r="E58" s="224"/>
      <c r="F58" s="238"/>
      <c r="G58" s="95"/>
      <c r="H58" s="28"/>
      <c r="I58" s="29">
        <v>3</v>
      </c>
      <c r="J58" s="30" t="s">
        <v>527</v>
      </c>
      <c r="K58" s="31">
        <f>IF(ISERROR(VLOOKUP(J58,'KAYIT LİSTESİ'!$B$4:$I$739,2,0)),"",(VLOOKUP(J58,'KAYIT LİSTESİ'!$B$4:$I$739,2,0)))</f>
        <v>100</v>
      </c>
      <c r="L58" s="32">
        <f>IF(ISERROR(VLOOKUP(J58,'KAYIT LİSTESİ'!$B$4:$I$739,4,0)),"",(VLOOKUP(J58,'KAYIT LİSTESİ'!$B$4:$I$739,4,0)))</f>
        <v>35065</v>
      </c>
      <c r="M58" s="61" t="str">
        <f>IF(ISERROR(VLOOKUP(J58,'KAYIT LİSTESİ'!$B$4:$I$739,5,0)),"",(VLOOKUP(J58,'KAYIT LİSTESİ'!$B$4:$I$739,5,0)))</f>
        <v>ZEYNEP BAŞ</v>
      </c>
      <c r="N58" s="61" t="str">
        <f>IF(ISERROR(VLOOKUP(J58,'KAYIT LİSTESİ'!$B$4:$I$739,6,0)),"",(VLOOKUP(J58,'KAYIT LİSTESİ'!$B$4:$I$739,6,0)))</f>
        <v>İSTANBUL</v>
      </c>
      <c r="O58" s="232"/>
      <c r="P58" s="31"/>
    </row>
    <row r="59" spans="1:16" s="20" customFormat="1" ht="18.75" customHeight="1">
      <c r="A59" s="23">
        <v>52</v>
      </c>
      <c r="B59" s="94"/>
      <c r="C59" s="166"/>
      <c r="D59" s="223"/>
      <c r="E59" s="224"/>
      <c r="F59" s="238"/>
      <c r="G59" s="95"/>
      <c r="H59" s="28"/>
      <c r="I59" s="29">
        <v>4</v>
      </c>
      <c r="J59" s="30" t="s">
        <v>528</v>
      </c>
      <c r="K59" s="31">
        <f>IF(ISERROR(VLOOKUP(J59,'KAYIT LİSTESİ'!$B$4:$I$739,2,0)),"",(VLOOKUP(J59,'KAYIT LİSTESİ'!$B$4:$I$739,2,0)))</f>
        <v>102</v>
      </c>
      <c r="L59" s="32">
        <f>IF(ISERROR(VLOOKUP(J59,'KAYIT LİSTESİ'!$B$4:$I$739,4,0)),"",(VLOOKUP(J59,'KAYIT LİSTESİ'!$B$4:$I$739,4,0)))</f>
        <v>35220</v>
      </c>
      <c r="M59" s="61" t="str">
        <f>IF(ISERROR(VLOOKUP(J59,'KAYIT LİSTESİ'!$B$4:$I$739,5,0)),"",(VLOOKUP(J59,'KAYIT LİSTESİ'!$B$4:$I$739,5,0)))</f>
        <v>ÖZLEM ŞAHİN</v>
      </c>
      <c r="N59" s="61" t="str">
        <f>IF(ISERROR(VLOOKUP(J59,'KAYIT LİSTESİ'!$B$4:$I$739,6,0)),"",(VLOOKUP(J59,'KAYIT LİSTESİ'!$B$4:$I$739,6,0)))</f>
        <v>İSTANBUL</v>
      </c>
      <c r="O59" s="232"/>
      <c r="P59" s="31"/>
    </row>
    <row r="60" spans="1:16" s="20" customFormat="1" ht="18.75" customHeight="1">
      <c r="A60" s="23">
        <v>53</v>
      </c>
      <c r="B60" s="94"/>
      <c r="C60" s="166"/>
      <c r="D60" s="223"/>
      <c r="E60" s="224"/>
      <c r="F60" s="238"/>
      <c r="G60" s="95"/>
      <c r="H60" s="28"/>
      <c r="I60" s="29">
        <v>5</v>
      </c>
      <c r="J60" s="30" t="s">
        <v>529</v>
      </c>
      <c r="K60" s="31">
        <f>IF(ISERROR(VLOOKUP(J60,'KAYIT LİSTESİ'!$B$4:$I$739,2,0)),"",(VLOOKUP(J60,'KAYIT LİSTESİ'!$B$4:$I$739,2,0)))</f>
        <v>103</v>
      </c>
      <c r="L60" s="32">
        <f>IF(ISERROR(VLOOKUP(J60,'KAYIT LİSTESİ'!$B$4:$I$739,4,0)),"",(VLOOKUP(J60,'KAYIT LİSTESİ'!$B$4:$I$739,4,0)))</f>
        <v>35258</v>
      </c>
      <c r="M60" s="61" t="str">
        <f>IF(ISERROR(VLOOKUP(J60,'KAYIT LİSTESİ'!$B$4:$I$739,5,0)),"",(VLOOKUP(J60,'KAYIT LİSTESİ'!$B$4:$I$739,5,0)))</f>
        <v>ASENA İLGÜN</v>
      </c>
      <c r="N60" s="61" t="str">
        <f>IF(ISERROR(VLOOKUP(J60,'KAYIT LİSTESİ'!$B$4:$I$739,6,0)),"",(VLOOKUP(J60,'KAYIT LİSTESİ'!$B$4:$I$739,6,0)))</f>
        <v>İSTANBUL</v>
      </c>
      <c r="O60" s="232"/>
      <c r="P60" s="31"/>
    </row>
    <row r="61" spans="1:16" s="20" customFormat="1" ht="18.75" customHeight="1">
      <c r="A61" s="23">
        <v>54</v>
      </c>
      <c r="B61" s="94"/>
      <c r="C61" s="166"/>
      <c r="D61" s="223"/>
      <c r="E61" s="224"/>
      <c r="F61" s="238"/>
      <c r="G61" s="95"/>
      <c r="H61" s="28"/>
      <c r="I61" s="29">
        <v>6</v>
      </c>
      <c r="J61" s="30" t="s">
        <v>530</v>
      </c>
      <c r="K61" s="31">
        <f>IF(ISERROR(VLOOKUP(J61,'KAYIT LİSTESİ'!$B$4:$I$739,2,0)),"",(VLOOKUP(J61,'KAYIT LİSTESİ'!$B$4:$I$739,2,0)))</f>
        <v>107</v>
      </c>
      <c r="L61" s="32">
        <f>IF(ISERROR(VLOOKUP(J61,'KAYIT LİSTESİ'!$B$4:$I$739,4,0)),"",(VLOOKUP(J61,'KAYIT LİSTESİ'!$B$4:$I$739,4,0)))</f>
        <v>36080</v>
      </c>
      <c r="M61" s="61" t="str">
        <f>IF(ISERROR(VLOOKUP(J61,'KAYIT LİSTESİ'!$B$4:$I$739,5,0)),"",(VLOOKUP(J61,'KAYIT LİSTESİ'!$B$4:$I$739,5,0)))</f>
        <v>ESRA DAL</v>
      </c>
      <c r="N61" s="61" t="str">
        <f>IF(ISERROR(VLOOKUP(J61,'KAYIT LİSTESİ'!$B$4:$I$739,6,0)),"",(VLOOKUP(J61,'KAYIT LİSTESİ'!$B$4:$I$739,6,0)))</f>
        <v>İSTANBUL</v>
      </c>
      <c r="O61" s="232"/>
      <c r="P61" s="31"/>
    </row>
    <row r="62" spans="1:16" s="20" customFormat="1" ht="18.75" customHeight="1">
      <c r="A62" s="23">
        <v>55</v>
      </c>
      <c r="B62" s="94"/>
      <c r="C62" s="166"/>
      <c r="D62" s="223"/>
      <c r="E62" s="224"/>
      <c r="F62" s="238"/>
      <c r="G62" s="95"/>
      <c r="H62" s="28"/>
      <c r="I62" s="626" t="s">
        <v>288</v>
      </c>
      <c r="J62" s="627"/>
      <c r="K62" s="627"/>
      <c r="L62" s="627"/>
      <c r="M62" s="627"/>
      <c r="N62" s="627"/>
      <c r="O62" s="627"/>
      <c r="P62" s="628"/>
    </row>
    <row r="63" spans="1:16" s="20" customFormat="1" ht="24.75" customHeight="1">
      <c r="A63" s="23">
        <v>56</v>
      </c>
      <c r="B63" s="94"/>
      <c r="C63" s="166"/>
      <c r="D63" s="223"/>
      <c r="E63" s="224"/>
      <c r="F63" s="238"/>
      <c r="G63" s="95"/>
      <c r="H63" s="28"/>
      <c r="I63" s="60" t="s">
        <v>11</v>
      </c>
      <c r="J63" s="60" t="s">
        <v>263</v>
      </c>
      <c r="K63" s="60" t="s">
        <v>262</v>
      </c>
      <c r="L63" s="168" t="s">
        <v>12</v>
      </c>
      <c r="M63" s="169" t="s">
        <v>13</v>
      </c>
      <c r="N63" s="169" t="s">
        <v>58</v>
      </c>
      <c r="O63" s="231" t="s">
        <v>14</v>
      </c>
      <c r="P63" s="60" t="s">
        <v>29</v>
      </c>
    </row>
    <row r="64" spans="1:16" s="20" customFormat="1" ht="18.75" customHeight="1">
      <c r="A64" s="23">
        <v>57</v>
      </c>
      <c r="B64" s="94"/>
      <c r="C64" s="166"/>
      <c r="D64" s="223"/>
      <c r="E64" s="224"/>
      <c r="F64" s="238"/>
      <c r="G64" s="95"/>
      <c r="H64" s="28"/>
      <c r="I64" s="29">
        <v>1</v>
      </c>
      <c r="J64" s="30" t="s">
        <v>531</v>
      </c>
      <c r="K64" s="31">
        <f>IF(ISERROR(VLOOKUP(J64,'KAYIT LİSTESİ'!$B$4:$I$739,2,0)),"",(VLOOKUP(J64,'KAYIT LİSTESİ'!$B$4:$I$739,2,0)))</f>
        <v>112</v>
      </c>
      <c r="L64" s="32">
        <f>IF(ISERROR(VLOOKUP(J64,'KAYIT LİSTESİ'!$B$4:$I$739,4,0)),"",(VLOOKUP(J64,'KAYIT LİSTESİ'!$B$4:$I$739,4,0)))</f>
        <v>36390</v>
      </c>
      <c r="M64" s="61" t="str">
        <f>IF(ISERROR(VLOOKUP(J64,'KAYIT LİSTESİ'!$B$4:$I$739,5,0)),"",(VLOOKUP(J64,'KAYIT LİSTESİ'!$B$4:$I$739,5,0)))</f>
        <v>ZEYNEPNUR TÜRK</v>
      </c>
      <c r="N64" s="61" t="str">
        <f>IF(ISERROR(VLOOKUP(J64,'KAYIT LİSTESİ'!$B$4:$I$739,6,0)),"",(VLOOKUP(J64,'KAYIT LİSTESİ'!$B$4:$I$739,6,0)))</f>
        <v>İSTANBUL</v>
      </c>
      <c r="O64" s="232"/>
      <c r="P64" s="31"/>
    </row>
    <row r="65" spans="1:16" s="20" customFormat="1" ht="18.75" customHeight="1">
      <c r="A65" s="23">
        <v>58</v>
      </c>
      <c r="B65" s="94"/>
      <c r="C65" s="166"/>
      <c r="D65" s="223"/>
      <c r="E65" s="224"/>
      <c r="F65" s="238"/>
      <c r="G65" s="95"/>
      <c r="H65" s="28"/>
      <c r="I65" s="29">
        <v>2</v>
      </c>
      <c r="J65" s="30" t="s">
        <v>532</v>
      </c>
      <c r="K65" s="31">
        <f>IF(ISERROR(VLOOKUP(J65,'KAYIT LİSTESİ'!$B$4:$I$739,2,0)),"",(VLOOKUP(J65,'KAYIT LİSTESİ'!$B$4:$I$739,2,0)))</f>
        <v>114</v>
      </c>
      <c r="L65" s="32">
        <f>IF(ISERROR(VLOOKUP(J65,'KAYIT LİSTESİ'!$B$4:$I$739,4,0)),"",(VLOOKUP(J65,'KAYIT LİSTESİ'!$B$4:$I$739,4,0)))</f>
        <v>35702</v>
      </c>
      <c r="M65" s="61" t="str">
        <f>IF(ISERROR(VLOOKUP(J65,'KAYIT LİSTESİ'!$B$4:$I$739,5,0)),"",(VLOOKUP(J65,'KAYIT LİSTESİ'!$B$4:$I$739,5,0)))</f>
        <v>MERVE KILIÇ</v>
      </c>
      <c r="N65" s="61" t="str">
        <f>IF(ISERROR(VLOOKUP(J65,'KAYIT LİSTESİ'!$B$4:$I$739,6,0)),"",(VLOOKUP(J65,'KAYIT LİSTESİ'!$B$4:$I$739,6,0)))</f>
        <v>İSTANBUL</v>
      </c>
      <c r="O65" s="232"/>
      <c r="P65" s="31"/>
    </row>
    <row r="66" spans="1:16" s="20" customFormat="1" ht="18.75" customHeight="1">
      <c r="A66" s="23">
        <v>59</v>
      </c>
      <c r="B66" s="94"/>
      <c r="C66" s="166"/>
      <c r="D66" s="223"/>
      <c r="E66" s="224"/>
      <c r="F66" s="238"/>
      <c r="G66" s="95"/>
      <c r="H66" s="28"/>
      <c r="I66" s="29">
        <v>3</v>
      </c>
      <c r="J66" s="30" t="s">
        <v>533</v>
      </c>
      <c r="K66" s="31">
        <f>IF(ISERROR(VLOOKUP(J66,'KAYIT LİSTESİ'!$B$4:$I$739,2,0)),"",(VLOOKUP(J66,'KAYIT LİSTESİ'!$B$4:$I$739,2,0)))</f>
        <v>143</v>
      </c>
      <c r="L66" s="32">
        <f>IF(ISERROR(VLOOKUP(J66,'KAYIT LİSTESİ'!$B$4:$I$739,4,0)),"",(VLOOKUP(J66,'KAYIT LİSTESİ'!$B$4:$I$739,4,0)))</f>
        <v>35791</v>
      </c>
      <c r="M66" s="61" t="str">
        <f>IF(ISERROR(VLOOKUP(J66,'KAYIT LİSTESİ'!$B$4:$I$739,5,0)),"",(VLOOKUP(J66,'KAYIT LİSTESİ'!$B$4:$I$739,5,0)))</f>
        <v>YAĞMUR AKSU</v>
      </c>
      <c r="N66" s="61" t="str">
        <f>IF(ISERROR(VLOOKUP(J66,'KAYIT LİSTESİ'!$B$4:$I$739,6,0)),"",(VLOOKUP(J66,'KAYIT LİSTESİ'!$B$4:$I$739,6,0)))</f>
        <v>İZMİR</v>
      </c>
      <c r="O66" s="232"/>
      <c r="P66" s="31"/>
    </row>
    <row r="67" spans="1:16" s="20" customFormat="1" ht="18.75" customHeight="1">
      <c r="A67" s="23">
        <v>60</v>
      </c>
      <c r="B67" s="94"/>
      <c r="C67" s="166"/>
      <c r="D67" s="223"/>
      <c r="E67" s="224"/>
      <c r="F67" s="238"/>
      <c r="G67" s="95"/>
      <c r="H67" s="28"/>
      <c r="I67" s="29">
        <v>4</v>
      </c>
      <c r="J67" s="30" t="s">
        <v>534</v>
      </c>
      <c r="K67" s="31">
        <f>IF(ISERROR(VLOOKUP(J67,'KAYIT LİSTESİ'!$B$4:$I$739,2,0)),"",(VLOOKUP(J67,'KAYIT LİSTESİ'!$B$4:$I$739,2,0)))</f>
        <v>147</v>
      </c>
      <c r="L67" s="32">
        <f>IF(ISERROR(VLOOKUP(J67,'KAYIT LİSTESİ'!$B$4:$I$739,4,0)),"",(VLOOKUP(J67,'KAYIT LİSTESİ'!$B$4:$I$739,4,0)))</f>
        <v>36071</v>
      </c>
      <c r="M67" s="61" t="str">
        <f>IF(ISERROR(VLOOKUP(J67,'KAYIT LİSTESİ'!$B$4:$I$739,5,0)),"",(VLOOKUP(J67,'KAYIT LİSTESİ'!$B$4:$I$739,5,0)))</f>
        <v>KEZİBAN DEMİRALP</v>
      </c>
      <c r="N67" s="61" t="str">
        <f>IF(ISERROR(VLOOKUP(J67,'KAYIT LİSTESİ'!$B$4:$I$739,6,0)),"",(VLOOKUP(J67,'KAYIT LİSTESİ'!$B$4:$I$739,6,0)))</f>
        <v>KAYSERİ</v>
      </c>
      <c r="O67" s="232"/>
      <c r="P67" s="31"/>
    </row>
    <row r="68" spans="1:16" s="20" customFormat="1" ht="18.75" customHeight="1">
      <c r="A68" s="23">
        <v>61</v>
      </c>
      <c r="B68" s="94"/>
      <c r="C68" s="166"/>
      <c r="D68" s="223"/>
      <c r="E68" s="224"/>
      <c r="F68" s="238"/>
      <c r="G68" s="95"/>
      <c r="H68" s="28"/>
      <c r="I68" s="29">
        <v>5</v>
      </c>
      <c r="J68" s="30" t="s">
        <v>535</v>
      </c>
      <c r="K68" s="31">
        <f>IF(ISERROR(VLOOKUP(J68,'KAYIT LİSTESİ'!$B$4:$I$739,2,0)),"",(VLOOKUP(J68,'KAYIT LİSTESİ'!$B$4:$I$739,2,0)))</f>
        <v>185</v>
      </c>
      <c r="L68" s="32">
        <f>IF(ISERROR(VLOOKUP(J68,'KAYIT LİSTESİ'!$B$4:$I$739,4,0)),"",(VLOOKUP(J68,'KAYIT LİSTESİ'!$B$4:$I$739,4,0)))</f>
        <v>35751</v>
      </c>
      <c r="M68" s="61" t="str">
        <f>IF(ISERROR(VLOOKUP(J68,'KAYIT LİSTESİ'!$B$4:$I$739,5,0)),"",(VLOOKUP(J68,'KAYIT LİSTESİ'!$B$4:$I$739,5,0)))</f>
        <v>ŞULE ARDA</v>
      </c>
      <c r="N68" s="61" t="str">
        <f>IF(ISERROR(VLOOKUP(J68,'KAYIT LİSTESİ'!$B$4:$I$739,6,0)),"",(VLOOKUP(J68,'KAYIT LİSTESİ'!$B$4:$I$739,6,0)))</f>
        <v>SAKARYA</v>
      </c>
      <c r="O68" s="232"/>
      <c r="P68" s="31"/>
    </row>
    <row r="69" spans="1:16" s="20" customFormat="1" ht="18.75" customHeight="1">
      <c r="A69" s="23">
        <v>62</v>
      </c>
      <c r="B69" s="94"/>
      <c r="C69" s="166"/>
      <c r="D69" s="223"/>
      <c r="E69" s="224"/>
      <c r="F69" s="238"/>
      <c r="G69" s="95"/>
      <c r="H69" s="28"/>
      <c r="I69" s="29">
        <v>6</v>
      </c>
      <c r="J69" s="30" t="s">
        <v>536</v>
      </c>
      <c r="K69" s="31">
        <f>IF(ISERROR(VLOOKUP(J69,'KAYIT LİSTESİ'!$B$4:$I$739,2,0)),"",(VLOOKUP(J69,'KAYIT LİSTESİ'!$B$4:$I$739,2,0)))</f>
        <v>202</v>
      </c>
      <c r="L69" s="32">
        <f>IF(ISERROR(VLOOKUP(J69,'KAYIT LİSTESİ'!$B$4:$I$739,4,0)),"",(VLOOKUP(J69,'KAYIT LİSTESİ'!$B$4:$I$739,4,0)))</f>
        <v>36572</v>
      </c>
      <c r="M69" s="61" t="str">
        <f>IF(ISERROR(VLOOKUP(J69,'KAYIT LİSTESİ'!$B$4:$I$739,5,0)),"",(VLOOKUP(J69,'KAYIT LİSTESİ'!$B$4:$I$739,5,0)))</f>
        <v>NURHAN ARDAL</v>
      </c>
      <c r="N69" s="61" t="str">
        <f>IF(ISERROR(VLOOKUP(J69,'KAYIT LİSTESİ'!$B$4:$I$739,6,0)),"",(VLOOKUP(J69,'KAYIT LİSTESİ'!$B$4:$I$739,6,0)))</f>
        <v>TEKİRDAĞ</v>
      </c>
      <c r="O69" s="232"/>
      <c r="P69" s="31"/>
    </row>
    <row r="70" spans="1:16" ht="7.5" customHeight="1">
      <c r="A70" s="44"/>
      <c r="B70" s="44"/>
      <c r="C70" s="45"/>
      <c r="D70" s="70"/>
      <c r="E70" s="46"/>
      <c r="F70" s="239"/>
      <c r="G70" s="48"/>
      <c r="I70" s="49"/>
      <c r="J70" s="50"/>
      <c r="K70" s="51"/>
      <c r="L70" s="52"/>
      <c r="M70" s="65"/>
      <c r="N70" s="65"/>
      <c r="O70" s="233"/>
      <c r="P70" s="51"/>
    </row>
    <row r="71" spans="1:17" ht="14.25" customHeight="1">
      <c r="A71" s="38" t="s">
        <v>19</v>
      </c>
      <c r="B71" s="38"/>
      <c r="C71" s="38"/>
      <c r="D71" s="71"/>
      <c r="E71" s="63" t="s">
        <v>0</v>
      </c>
      <c r="F71" s="240" t="s">
        <v>1</v>
      </c>
      <c r="G71" s="34"/>
      <c r="H71" s="39" t="s">
        <v>2</v>
      </c>
      <c r="I71" s="39"/>
      <c r="J71" s="39"/>
      <c r="K71" s="39"/>
      <c r="M71" s="66" t="s">
        <v>3</v>
      </c>
      <c r="N71" s="67" t="s">
        <v>3</v>
      </c>
      <c r="O71" s="234" t="s">
        <v>3</v>
      </c>
      <c r="P71" s="38"/>
      <c r="Q71" s="40"/>
    </row>
  </sheetData>
  <sheetProtection/>
  <mergeCells count="26">
    <mergeCell ref="I46:P46"/>
    <mergeCell ref="I54:P54"/>
    <mergeCell ref="I62:P62"/>
    <mergeCell ref="G6:G7"/>
    <mergeCell ref="I6:P6"/>
    <mergeCell ref="I14:P14"/>
    <mergeCell ref="I22:P22"/>
    <mergeCell ref="I30:P30"/>
    <mergeCell ref="I38:P38"/>
    <mergeCell ref="A4:C4"/>
    <mergeCell ref="D4:E4"/>
    <mergeCell ref="N4:P4"/>
    <mergeCell ref="A6:A7"/>
    <mergeCell ref="B6:B7"/>
    <mergeCell ref="C6:C7"/>
    <mergeCell ref="D6:D7"/>
    <mergeCell ref="E6:E7"/>
    <mergeCell ref="F6:F7"/>
    <mergeCell ref="N5:P5"/>
    <mergeCell ref="A1:P1"/>
    <mergeCell ref="A2:P2"/>
    <mergeCell ref="A3:C3"/>
    <mergeCell ref="D3:E3"/>
    <mergeCell ref="F3:G3"/>
    <mergeCell ref="I3:L3"/>
    <mergeCell ref="N3:P3"/>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7" r:id="rId2"/>
  <ignoredErrors>
    <ignoredError sqref="D3:D4 I3 N3:N5" unlockedFormula="1"/>
  </ignoredErrors>
  <drawing r:id="rId1"/>
</worksheet>
</file>

<file path=xl/worksheets/sheet27.xml><?xml version="1.0" encoding="utf-8"?>
<worksheet xmlns="http://schemas.openxmlformats.org/spreadsheetml/2006/main" xmlns:r="http://schemas.openxmlformats.org/officeDocument/2006/relationships">
  <sheetPr>
    <tabColor rgb="FF00B050"/>
  </sheetPr>
  <dimension ref="A1:R67"/>
  <sheetViews>
    <sheetView view="pageBreakPreview" zoomScaleSheetLayoutView="100" zoomScalePageLayoutView="0" workbookViewId="0" topLeftCell="A1">
      <selection activeCell="N13" sqref="N13"/>
    </sheetView>
  </sheetViews>
  <sheetFormatPr defaultColWidth="9.140625" defaultRowHeight="12.75"/>
  <cols>
    <col min="1" max="1" width="4.8515625" style="34" customWidth="1"/>
    <col min="2" max="2" width="10.140625" style="34" hidden="1" customWidth="1"/>
    <col min="3" max="3" width="6.8515625" style="22" customWidth="1"/>
    <col min="4" max="4" width="11.7109375" style="22" customWidth="1"/>
    <col min="5" max="5" width="23.28125" style="64" customWidth="1"/>
    <col min="6" max="6" width="15.57421875" style="64" customWidth="1"/>
    <col min="7" max="7" width="9.7109375" style="513" customWidth="1"/>
    <col min="8" max="8" width="7.140625" style="35" customWidth="1"/>
    <col min="9" max="9" width="2.140625" style="22" customWidth="1"/>
    <col min="10" max="10" width="4.421875" style="34" customWidth="1"/>
    <col min="11" max="11" width="14.00390625" style="34" hidden="1" customWidth="1"/>
    <col min="12" max="12" width="6.57421875" style="34" customWidth="1"/>
    <col min="13" max="13" width="12.7109375" style="36" customWidth="1"/>
    <col min="14" max="14" width="26.421875" style="68" customWidth="1"/>
    <col min="15" max="15" width="15.8515625" style="68" customWidth="1"/>
    <col min="16" max="16" width="9.57421875" style="235" customWidth="1"/>
    <col min="17" max="17" width="7.28125" style="22" customWidth="1"/>
    <col min="18" max="18" width="5.7109375" style="22" customWidth="1"/>
    <col min="19" max="16384" width="9.140625" style="22" customWidth="1"/>
  </cols>
  <sheetData>
    <row r="1" spans="1:17" s="10" customFormat="1" ht="45" customHeight="1">
      <c r="A1" s="638" t="str">
        <f>('YARIŞMA BİLGİLERİ'!A2)</f>
        <v>Türkiye Atletizm Federasyonu
İstanbul Atletizm İl Temsilciliği</v>
      </c>
      <c r="B1" s="638"/>
      <c r="C1" s="638"/>
      <c r="D1" s="638"/>
      <c r="E1" s="638"/>
      <c r="F1" s="638"/>
      <c r="G1" s="638"/>
      <c r="H1" s="638"/>
      <c r="I1" s="638"/>
      <c r="J1" s="638"/>
      <c r="K1" s="638"/>
      <c r="L1" s="638"/>
      <c r="M1" s="638"/>
      <c r="N1" s="638"/>
      <c r="O1" s="638"/>
      <c r="P1" s="638"/>
      <c r="Q1" s="638"/>
    </row>
    <row r="2" spans="1:17" s="10" customFormat="1" ht="23.25" customHeight="1">
      <c r="A2" s="639" t="str">
        <f>'YARIŞMA BİLGİLERİ'!F19</f>
        <v>Türkiye Yıldızlar Salon Şampiyonası</v>
      </c>
      <c r="B2" s="639"/>
      <c r="C2" s="639"/>
      <c r="D2" s="639"/>
      <c r="E2" s="639"/>
      <c r="F2" s="639"/>
      <c r="G2" s="639"/>
      <c r="H2" s="639"/>
      <c r="I2" s="639"/>
      <c r="J2" s="639"/>
      <c r="K2" s="639"/>
      <c r="L2" s="639"/>
      <c r="M2" s="639"/>
      <c r="N2" s="639"/>
      <c r="O2" s="639"/>
      <c r="P2" s="639"/>
      <c r="Q2" s="639"/>
    </row>
    <row r="3" spans="1:17" s="13" customFormat="1" ht="17.25" customHeight="1">
      <c r="A3" s="640" t="s">
        <v>341</v>
      </c>
      <c r="B3" s="640"/>
      <c r="C3" s="640"/>
      <c r="D3" s="642" t="s">
        <v>254</v>
      </c>
      <c r="E3" s="642"/>
      <c r="F3" s="637" t="s">
        <v>60</v>
      </c>
      <c r="G3" s="637"/>
      <c r="H3" s="637"/>
      <c r="I3" s="11" t="s">
        <v>264</v>
      </c>
      <c r="J3" s="630" t="s">
        <v>577</v>
      </c>
      <c r="K3" s="630"/>
      <c r="L3" s="630"/>
      <c r="M3" s="630"/>
      <c r="N3" s="287" t="s">
        <v>265</v>
      </c>
      <c r="O3" s="635" t="s">
        <v>642</v>
      </c>
      <c r="P3" s="635"/>
      <c r="Q3" s="635"/>
    </row>
    <row r="4" spans="1:17" s="13" customFormat="1" ht="17.25" customHeight="1">
      <c r="A4" s="632" t="s">
        <v>269</v>
      </c>
      <c r="B4" s="632"/>
      <c r="C4" s="632"/>
      <c r="D4" s="641" t="s">
        <v>560</v>
      </c>
      <c r="E4" s="641"/>
      <c r="F4" s="41"/>
      <c r="G4" s="236"/>
      <c r="H4" s="41"/>
      <c r="I4" s="41"/>
      <c r="J4" s="41"/>
      <c r="K4" s="41"/>
      <c r="L4" s="41"/>
      <c r="M4" s="42"/>
      <c r="N4" s="109" t="s">
        <v>5</v>
      </c>
      <c r="O4" s="636" t="s">
        <v>664</v>
      </c>
      <c r="P4" s="636"/>
      <c r="Q4" s="636"/>
    </row>
    <row r="5" spans="1:17" s="10" customFormat="1" ht="6" customHeight="1">
      <c r="A5" s="14"/>
      <c r="B5" s="14"/>
      <c r="C5" s="15"/>
      <c r="D5" s="16"/>
      <c r="E5" s="17"/>
      <c r="F5" s="17"/>
      <c r="G5" s="237"/>
      <c r="H5" s="17"/>
      <c r="I5" s="17"/>
      <c r="J5" s="14"/>
      <c r="K5" s="14"/>
      <c r="L5" s="14"/>
      <c r="M5" s="18"/>
      <c r="N5" s="19"/>
      <c r="O5" s="647"/>
      <c r="P5" s="647"/>
      <c r="Q5" s="14"/>
    </row>
    <row r="6" spans="1:17" s="20" customFormat="1" ht="24.75" customHeight="1">
      <c r="A6" s="626" t="s">
        <v>16</v>
      </c>
      <c r="B6" s="648"/>
      <c r="C6" s="648"/>
      <c r="D6" s="648"/>
      <c r="E6" s="648"/>
      <c r="F6" s="648"/>
      <c r="G6" s="648"/>
      <c r="H6" s="649"/>
      <c r="J6" s="626" t="s">
        <v>57</v>
      </c>
      <c r="K6" s="627"/>
      <c r="L6" s="627"/>
      <c r="M6" s="627"/>
      <c r="N6" s="627"/>
      <c r="O6" s="627"/>
      <c r="P6" s="627"/>
      <c r="Q6" s="628"/>
    </row>
    <row r="7" spans="1:17" ht="24.75" customHeight="1">
      <c r="A7" s="60" t="s">
        <v>11</v>
      </c>
      <c r="B7" s="57" t="s">
        <v>263</v>
      </c>
      <c r="C7" s="57" t="s">
        <v>262</v>
      </c>
      <c r="D7" s="58" t="s">
        <v>12</v>
      </c>
      <c r="E7" s="59" t="s">
        <v>13</v>
      </c>
      <c r="F7" s="59" t="s">
        <v>20</v>
      </c>
      <c r="G7" s="512" t="s">
        <v>14</v>
      </c>
      <c r="H7" s="57" t="s">
        <v>29</v>
      </c>
      <c r="I7" s="21"/>
      <c r="J7" s="60" t="s">
        <v>11</v>
      </c>
      <c r="K7" s="57" t="s">
        <v>263</v>
      </c>
      <c r="L7" s="57" t="s">
        <v>262</v>
      </c>
      <c r="M7" s="58" t="s">
        <v>12</v>
      </c>
      <c r="N7" s="59" t="s">
        <v>13</v>
      </c>
      <c r="O7" s="59" t="s">
        <v>20</v>
      </c>
      <c r="P7" s="512" t="s">
        <v>14</v>
      </c>
      <c r="Q7" s="57" t="s">
        <v>29</v>
      </c>
    </row>
    <row r="8" spans="1:17" s="20" customFormat="1" ht="24.75" customHeight="1">
      <c r="A8" s="29">
        <v>1</v>
      </c>
      <c r="B8" s="30" t="s">
        <v>216</v>
      </c>
      <c r="C8" s="31">
        <v>1</v>
      </c>
      <c r="D8" s="32">
        <v>35471</v>
      </c>
      <c r="E8" s="61" t="s">
        <v>805</v>
      </c>
      <c r="F8" s="61" t="s">
        <v>806</v>
      </c>
      <c r="G8" s="232">
        <v>22815</v>
      </c>
      <c r="H8" s="31">
        <v>6</v>
      </c>
      <c r="I8" s="28"/>
      <c r="J8" s="29">
        <v>1</v>
      </c>
      <c r="K8" s="30" t="s">
        <v>519</v>
      </c>
      <c r="L8" s="31">
        <v>89</v>
      </c>
      <c r="M8" s="32">
        <v>35474</v>
      </c>
      <c r="N8" s="61" t="s">
        <v>910</v>
      </c>
      <c r="O8" s="61" t="s">
        <v>901</v>
      </c>
      <c r="P8" s="232">
        <v>25603</v>
      </c>
      <c r="Q8" s="31">
        <v>9</v>
      </c>
    </row>
    <row r="9" spans="1:17" s="20" customFormat="1" ht="24.75" customHeight="1">
      <c r="A9" s="29">
        <v>2</v>
      </c>
      <c r="B9" s="30" t="s">
        <v>217</v>
      </c>
      <c r="C9" s="31">
        <v>24</v>
      </c>
      <c r="D9" s="32">
        <v>35107</v>
      </c>
      <c r="E9" s="61" t="s">
        <v>833</v>
      </c>
      <c r="F9" s="61" t="s">
        <v>829</v>
      </c>
      <c r="G9" s="232">
        <v>22403</v>
      </c>
      <c r="H9" s="31">
        <v>3</v>
      </c>
      <c r="I9" s="28"/>
      <c r="J9" s="29">
        <v>2</v>
      </c>
      <c r="K9" s="30" t="s">
        <v>520</v>
      </c>
      <c r="L9" s="31">
        <v>25</v>
      </c>
      <c r="M9" s="32">
        <v>35383</v>
      </c>
      <c r="N9" s="61" t="s">
        <v>834</v>
      </c>
      <c r="O9" s="61" t="s">
        <v>829</v>
      </c>
      <c r="P9" s="232">
        <v>23363</v>
      </c>
      <c r="Q9" s="31">
        <v>6</v>
      </c>
    </row>
    <row r="10" spans="1:17" s="20" customFormat="1" ht="24.75" customHeight="1">
      <c r="A10" s="29" t="s">
        <v>1342</v>
      </c>
      <c r="B10" s="30" t="s">
        <v>218</v>
      </c>
      <c r="C10" s="31">
        <v>27</v>
      </c>
      <c r="D10" s="32">
        <v>35672</v>
      </c>
      <c r="E10" s="61" t="s">
        <v>836</v>
      </c>
      <c r="F10" s="61" t="s">
        <v>829</v>
      </c>
      <c r="G10" s="232">
        <v>21754</v>
      </c>
      <c r="H10" s="31">
        <v>1</v>
      </c>
      <c r="I10" s="28"/>
      <c r="J10" s="29" t="s">
        <v>1342</v>
      </c>
      <c r="K10" s="30" t="s">
        <v>521</v>
      </c>
      <c r="L10" s="31">
        <v>35</v>
      </c>
      <c r="M10" s="32">
        <v>35552</v>
      </c>
      <c r="N10" s="61" t="s">
        <v>847</v>
      </c>
      <c r="O10" s="61" t="s">
        <v>846</v>
      </c>
      <c r="P10" s="232">
        <v>21721</v>
      </c>
      <c r="Q10" s="31">
        <v>1</v>
      </c>
    </row>
    <row r="11" spans="1:17" s="20" customFormat="1" ht="24.75" customHeight="1">
      <c r="A11" s="29">
        <v>3</v>
      </c>
      <c r="B11" s="30" t="s">
        <v>219</v>
      </c>
      <c r="C11" s="31">
        <v>28</v>
      </c>
      <c r="D11" s="32">
        <v>35340</v>
      </c>
      <c r="E11" s="61" t="s">
        <v>837</v>
      </c>
      <c r="F11" s="61" t="s">
        <v>829</v>
      </c>
      <c r="G11" s="232">
        <v>22801</v>
      </c>
      <c r="H11" s="31">
        <v>5</v>
      </c>
      <c r="I11" s="28"/>
      <c r="J11" s="29">
        <v>3</v>
      </c>
      <c r="K11" s="30" t="s">
        <v>522</v>
      </c>
      <c r="L11" s="31">
        <v>36</v>
      </c>
      <c r="M11" s="32">
        <v>35122</v>
      </c>
      <c r="N11" s="61" t="s">
        <v>848</v>
      </c>
      <c r="O11" s="61" t="s">
        <v>846</v>
      </c>
      <c r="P11" s="232">
        <v>22498</v>
      </c>
      <c r="Q11" s="31">
        <v>3</v>
      </c>
    </row>
    <row r="12" spans="1:17" s="20" customFormat="1" ht="24.75" customHeight="1">
      <c r="A12" s="29">
        <v>4</v>
      </c>
      <c r="B12" s="30" t="s">
        <v>220</v>
      </c>
      <c r="C12" s="31">
        <v>31</v>
      </c>
      <c r="D12" s="32">
        <v>35276</v>
      </c>
      <c r="E12" s="61" t="s">
        <v>841</v>
      </c>
      <c r="F12" s="61" t="s">
        <v>842</v>
      </c>
      <c r="G12" s="232">
        <v>24679</v>
      </c>
      <c r="H12" s="31">
        <v>8</v>
      </c>
      <c r="I12" s="28"/>
      <c r="J12" s="29">
        <v>4</v>
      </c>
      <c r="K12" s="30" t="s">
        <v>523</v>
      </c>
      <c r="L12" s="31">
        <v>52</v>
      </c>
      <c r="M12" s="32">
        <v>35376</v>
      </c>
      <c r="N12" s="61" t="s">
        <v>863</v>
      </c>
      <c r="O12" s="61" t="s">
        <v>846</v>
      </c>
      <c r="P12" s="232">
        <v>23160</v>
      </c>
      <c r="Q12" s="31">
        <v>5</v>
      </c>
    </row>
    <row r="13" spans="1:17" s="20" customFormat="1" ht="24.75" customHeight="1">
      <c r="A13" s="29" t="s">
        <v>1343</v>
      </c>
      <c r="B13" s="30" t="s">
        <v>221</v>
      </c>
      <c r="C13" s="31">
        <v>32</v>
      </c>
      <c r="D13" s="32">
        <v>35330</v>
      </c>
      <c r="E13" s="61" t="s">
        <v>843</v>
      </c>
      <c r="F13" s="61" t="s">
        <v>842</v>
      </c>
      <c r="G13" s="232">
        <v>24820</v>
      </c>
      <c r="H13" s="31">
        <v>9</v>
      </c>
      <c r="I13" s="28"/>
      <c r="J13" s="29" t="s">
        <v>1343</v>
      </c>
      <c r="K13" s="30" t="s">
        <v>524</v>
      </c>
      <c r="L13" s="31">
        <v>72</v>
      </c>
      <c r="M13" s="32" t="s">
        <v>889</v>
      </c>
      <c r="N13" s="61" t="s">
        <v>890</v>
      </c>
      <c r="O13" s="61" t="s">
        <v>891</v>
      </c>
      <c r="P13" s="232">
        <v>22338</v>
      </c>
      <c r="Q13" s="31">
        <v>2</v>
      </c>
    </row>
    <row r="14" spans="1:17" s="20" customFormat="1" ht="24.75" customHeight="1">
      <c r="A14" s="29">
        <v>5</v>
      </c>
      <c r="B14" s="30" t="s">
        <v>1279</v>
      </c>
      <c r="C14" s="31">
        <v>33</v>
      </c>
      <c r="D14" s="32">
        <v>35653</v>
      </c>
      <c r="E14" s="61" t="s">
        <v>844</v>
      </c>
      <c r="F14" s="61" t="s">
        <v>842</v>
      </c>
      <c r="G14" s="232">
        <v>24117</v>
      </c>
      <c r="H14" s="31">
        <v>7</v>
      </c>
      <c r="I14" s="28"/>
      <c r="J14" s="29">
        <v>5</v>
      </c>
      <c r="K14" s="30" t="s">
        <v>1297</v>
      </c>
      <c r="L14" s="31">
        <v>73</v>
      </c>
      <c r="M14" s="32">
        <v>36013</v>
      </c>
      <c r="N14" s="61" t="s">
        <v>892</v>
      </c>
      <c r="O14" s="61" t="s">
        <v>891</v>
      </c>
      <c r="P14" s="232">
        <v>22502</v>
      </c>
      <c r="Q14" s="31">
        <v>4</v>
      </c>
    </row>
    <row r="15" spans="1:17" s="20" customFormat="1" ht="24.75" customHeight="1">
      <c r="A15" s="29">
        <v>6</v>
      </c>
      <c r="B15" s="30" t="s">
        <v>1280</v>
      </c>
      <c r="C15" s="31">
        <v>46</v>
      </c>
      <c r="D15" s="32">
        <v>35171</v>
      </c>
      <c r="E15" s="61" t="s">
        <v>857</v>
      </c>
      <c r="F15" s="61" t="s">
        <v>846</v>
      </c>
      <c r="G15" s="232">
        <v>22163</v>
      </c>
      <c r="H15" s="31">
        <v>2</v>
      </c>
      <c r="I15" s="28"/>
      <c r="J15" s="29">
        <v>6</v>
      </c>
      <c r="K15" s="30" t="s">
        <v>1298</v>
      </c>
      <c r="L15" s="31">
        <v>74</v>
      </c>
      <c r="M15" s="32">
        <v>36610</v>
      </c>
      <c r="N15" s="61" t="s">
        <v>893</v>
      </c>
      <c r="O15" s="61" t="s">
        <v>891</v>
      </c>
      <c r="P15" s="232">
        <v>23584</v>
      </c>
      <c r="Q15" s="31">
        <v>7</v>
      </c>
    </row>
    <row r="16" spans="1:17" s="20" customFormat="1" ht="24.75" customHeight="1">
      <c r="A16" s="29" t="s">
        <v>1344</v>
      </c>
      <c r="B16" s="30" t="s">
        <v>1281</v>
      </c>
      <c r="C16" s="31">
        <v>47</v>
      </c>
      <c r="D16" s="32">
        <v>35318</v>
      </c>
      <c r="E16" s="61" t="s">
        <v>858</v>
      </c>
      <c r="F16" s="61" t="s">
        <v>846</v>
      </c>
      <c r="G16" s="232">
        <v>22641</v>
      </c>
      <c r="H16" s="31">
        <v>4</v>
      </c>
      <c r="I16" s="28"/>
      <c r="J16" s="29" t="s">
        <v>1344</v>
      </c>
      <c r="K16" s="30" t="s">
        <v>1299</v>
      </c>
      <c r="L16" s="31">
        <v>75</v>
      </c>
      <c r="M16" s="32">
        <v>36759</v>
      </c>
      <c r="N16" s="61" t="s">
        <v>894</v>
      </c>
      <c r="O16" s="61" t="s">
        <v>891</v>
      </c>
      <c r="P16" s="232">
        <v>23827</v>
      </c>
      <c r="Q16" s="31">
        <v>8</v>
      </c>
    </row>
    <row r="17" spans="1:17" s="20" customFormat="1" ht="24.75" customHeight="1">
      <c r="A17" s="626" t="s">
        <v>17</v>
      </c>
      <c r="B17" s="648"/>
      <c r="C17" s="648"/>
      <c r="D17" s="648"/>
      <c r="E17" s="648"/>
      <c r="F17" s="648"/>
      <c r="G17" s="648"/>
      <c r="H17" s="649"/>
      <c r="I17" s="28"/>
      <c r="J17" s="626" t="s">
        <v>59</v>
      </c>
      <c r="K17" s="627"/>
      <c r="L17" s="627"/>
      <c r="M17" s="627"/>
      <c r="N17" s="627"/>
      <c r="O17" s="627"/>
      <c r="P17" s="627"/>
      <c r="Q17" s="628"/>
    </row>
    <row r="18" spans="1:17" s="20" customFormat="1" ht="24.75" customHeight="1">
      <c r="A18" s="60" t="s">
        <v>11</v>
      </c>
      <c r="B18" s="57" t="s">
        <v>263</v>
      </c>
      <c r="C18" s="57" t="s">
        <v>262</v>
      </c>
      <c r="D18" s="58" t="s">
        <v>12</v>
      </c>
      <c r="E18" s="59" t="s">
        <v>13</v>
      </c>
      <c r="F18" s="59" t="s">
        <v>20</v>
      </c>
      <c r="G18" s="512" t="s">
        <v>14</v>
      </c>
      <c r="H18" s="57" t="s">
        <v>29</v>
      </c>
      <c r="I18" s="28"/>
      <c r="J18" s="60" t="s">
        <v>11</v>
      </c>
      <c r="K18" s="57" t="s">
        <v>263</v>
      </c>
      <c r="L18" s="57" t="s">
        <v>262</v>
      </c>
      <c r="M18" s="58" t="s">
        <v>12</v>
      </c>
      <c r="N18" s="59" t="s">
        <v>13</v>
      </c>
      <c r="O18" s="59" t="s">
        <v>20</v>
      </c>
      <c r="P18" s="512" t="s">
        <v>14</v>
      </c>
      <c r="Q18" s="57" t="s">
        <v>29</v>
      </c>
    </row>
    <row r="19" spans="1:17" s="20" customFormat="1" ht="24.75" customHeight="1">
      <c r="A19" s="29">
        <v>1</v>
      </c>
      <c r="B19" s="30" t="s">
        <v>222</v>
      </c>
      <c r="C19" s="31" t="s">
        <v>1348</v>
      </c>
      <c r="D19" s="32" t="s">
        <v>1348</v>
      </c>
      <c r="E19" s="61" t="s">
        <v>1348</v>
      </c>
      <c r="F19" s="61" t="s">
        <v>1348</v>
      </c>
      <c r="G19" s="232"/>
      <c r="H19" s="31"/>
      <c r="I19" s="28"/>
      <c r="J19" s="29">
        <v>1</v>
      </c>
      <c r="K19" s="30" t="s">
        <v>525</v>
      </c>
      <c r="L19" s="31">
        <v>81</v>
      </c>
      <c r="M19" s="32">
        <v>35449</v>
      </c>
      <c r="N19" s="61" t="s">
        <v>902</v>
      </c>
      <c r="O19" s="61" t="s">
        <v>901</v>
      </c>
      <c r="P19" s="232">
        <v>22217</v>
      </c>
      <c r="Q19" s="31">
        <v>1</v>
      </c>
    </row>
    <row r="20" spans="1:17" s="20" customFormat="1" ht="24.75" customHeight="1">
      <c r="A20" s="29">
        <v>2</v>
      </c>
      <c r="B20" s="30" t="s">
        <v>223</v>
      </c>
      <c r="C20" s="31">
        <v>61</v>
      </c>
      <c r="D20" s="32">
        <v>35431</v>
      </c>
      <c r="E20" s="61" t="s">
        <v>873</v>
      </c>
      <c r="F20" s="61" t="s">
        <v>874</v>
      </c>
      <c r="G20" s="232">
        <v>24903</v>
      </c>
      <c r="H20" s="31">
        <v>7</v>
      </c>
      <c r="I20" s="28"/>
      <c r="J20" s="29">
        <v>2</v>
      </c>
      <c r="K20" s="30" t="s">
        <v>526</v>
      </c>
      <c r="L20" s="31">
        <v>86</v>
      </c>
      <c r="M20" s="32">
        <v>36339</v>
      </c>
      <c r="N20" s="61" t="s">
        <v>907</v>
      </c>
      <c r="O20" s="61" t="s">
        <v>901</v>
      </c>
      <c r="P20" s="232">
        <v>24192</v>
      </c>
      <c r="Q20" s="31">
        <v>5</v>
      </c>
    </row>
    <row r="21" spans="1:17" s="20" customFormat="1" ht="24.75" customHeight="1">
      <c r="A21" s="29" t="s">
        <v>1342</v>
      </c>
      <c r="B21" s="30" t="s">
        <v>224</v>
      </c>
      <c r="C21" s="31">
        <v>101</v>
      </c>
      <c r="D21" s="32">
        <v>35095</v>
      </c>
      <c r="E21" s="61" t="s">
        <v>922</v>
      </c>
      <c r="F21" s="61" t="s">
        <v>273</v>
      </c>
      <c r="G21" s="232">
        <v>22207</v>
      </c>
      <c r="H21" s="31">
        <v>1</v>
      </c>
      <c r="I21" s="28"/>
      <c r="J21" s="29" t="s">
        <v>1342</v>
      </c>
      <c r="K21" s="30" t="s">
        <v>527</v>
      </c>
      <c r="L21" s="31">
        <v>100</v>
      </c>
      <c r="M21" s="32">
        <v>35065</v>
      </c>
      <c r="N21" s="61" t="s">
        <v>921</v>
      </c>
      <c r="O21" s="61" t="s">
        <v>273</v>
      </c>
      <c r="P21" s="232">
        <v>22692</v>
      </c>
      <c r="Q21" s="31">
        <v>2</v>
      </c>
    </row>
    <row r="22" spans="1:17" s="20" customFormat="1" ht="24.75" customHeight="1">
      <c r="A22" s="29">
        <v>3</v>
      </c>
      <c r="B22" s="30" t="s">
        <v>225</v>
      </c>
      <c r="C22" s="31">
        <v>164</v>
      </c>
      <c r="D22" s="32">
        <v>35527</v>
      </c>
      <c r="E22" s="61" t="s">
        <v>989</v>
      </c>
      <c r="F22" s="61" t="s">
        <v>990</v>
      </c>
      <c r="G22" s="232" t="s">
        <v>1333</v>
      </c>
      <c r="H22" s="31" t="s">
        <v>572</v>
      </c>
      <c r="I22" s="28"/>
      <c r="J22" s="29">
        <v>3</v>
      </c>
      <c r="K22" s="30" t="s">
        <v>528</v>
      </c>
      <c r="L22" s="31">
        <v>102</v>
      </c>
      <c r="M22" s="32">
        <v>35220</v>
      </c>
      <c r="N22" s="61" t="s">
        <v>923</v>
      </c>
      <c r="O22" s="61" t="s">
        <v>273</v>
      </c>
      <c r="P22" s="232" t="s">
        <v>1333</v>
      </c>
      <c r="Q22" s="31" t="s">
        <v>572</v>
      </c>
    </row>
    <row r="23" spans="1:17" s="20" customFormat="1" ht="24.75" customHeight="1">
      <c r="A23" s="29">
        <v>4</v>
      </c>
      <c r="B23" s="30" t="s">
        <v>226</v>
      </c>
      <c r="C23" s="31">
        <v>182</v>
      </c>
      <c r="D23" s="32">
        <v>35719</v>
      </c>
      <c r="E23" s="61" t="s">
        <v>1010</v>
      </c>
      <c r="F23" s="61" t="s">
        <v>1004</v>
      </c>
      <c r="G23" s="232">
        <v>22989</v>
      </c>
      <c r="H23" s="31">
        <v>4</v>
      </c>
      <c r="I23" s="28"/>
      <c r="J23" s="29">
        <v>4</v>
      </c>
      <c r="K23" s="30" t="s">
        <v>529</v>
      </c>
      <c r="L23" s="31">
        <v>103</v>
      </c>
      <c r="M23" s="32">
        <v>35258</v>
      </c>
      <c r="N23" s="61" t="s">
        <v>924</v>
      </c>
      <c r="O23" s="61" t="s">
        <v>273</v>
      </c>
      <c r="P23" s="232" t="s">
        <v>1333</v>
      </c>
      <c r="Q23" s="31" t="s">
        <v>572</v>
      </c>
    </row>
    <row r="24" spans="1:17" s="20" customFormat="1" ht="24.75" customHeight="1">
      <c r="A24" s="29" t="s">
        <v>1343</v>
      </c>
      <c r="B24" s="30" t="s">
        <v>227</v>
      </c>
      <c r="C24" s="31">
        <v>29</v>
      </c>
      <c r="D24" s="32">
        <v>35132</v>
      </c>
      <c r="E24" s="61" t="s">
        <v>838</v>
      </c>
      <c r="F24" s="61" t="s">
        <v>839</v>
      </c>
      <c r="G24" s="232">
        <v>22440</v>
      </c>
      <c r="H24" s="31">
        <v>2</v>
      </c>
      <c r="I24" s="28"/>
      <c r="J24" s="29" t="s">
        <v>1343</v>
      </c>
      <c r="K24" s="30" t="s">
        <v>530</v>
      </c>
      <c r="L24" s="31">
        <v>107</v>
      </c>
      <c r="M24" s="32">
        <v>36080</v>
      </c>
      <c r="N24" s="61" t="s">
        <v>928</v>
      </c>
      <c r="O24" s="61" t="s">
        <v>273</v>
      </c>
      <c r="P24" s="232">
        <v>24002</v>
      </c>
      <c r="Q24" s="31">
        <v>4</v>
      </c>
    </row>
    <row r="25" spans="1:17" s="20" customFormat="1" ht="24.75" customHeight="1">
      <c r="A25" s="29">
        <v>5</v>
      </c>
      <c r="B25" s="30" t="s">
        <v>1282</v>
      </c>
      <c r="C25" s="31">
        <v>59</v>
      </c>
      <c r="D25" s="32">
        <v>35294</v>
      </c>
      <c r="E25" s="61" t="s">
        <v>870</v>
      </c>
      <c r="F25" s="61" t="s">
        <v>871</v>
      </c>
      <c r="G25" s="232">
        <v>23565</v>
      </c>
      <c r="H25" s="31">
        <v>5</v>
      </c>
      <c r="I25" s="28"/>
      <c r="J25" s="29">
        <v>5</v>
      </c>
      <c r="K25" s="30" t="s">
        <v>1294</v>
      </c>
      <c r="L25" s="31">
        <v>108</v>
      </c>
      <c r="M25" s="32">
        <v>36341</v>
      </c>
      <c r="N25" s="61" t="s">
        <v>929</v>
      </c>
      <c r="O25" s="61" t="s">
        <v>273</v>
      </c>
      <c r="P25" s="232" t="s">
        <v>1333</v>
      </c>
      <c r="Q25" s="31" t="s">
        <v>572</v>
      </c>
    </row>
    <row r="26" spans="1:17" s="20" customFormat="1" ht="24.75" customHeight="1">
      <c r="A26" s="29">
        <v>6</v>
      </c>
      <c r="B26" s="30" t="s">
        <v>1283</v>
      </c>
      <c r="C26" s="31">
        <v>60</v>
      </c>
      <c r="D26" s="32">
        <v>36090</v>
      </c>
      <c r="E26" s="61" t="s">
        <v>872</v>
      </c>
      <c r="F26" s="61" t="s">
        <v>871</v>
      </c>
      <c r="G26" s="232">
        <v>24321</v>
      </c>
      <c r="H26" s="31">
        <v>6</v>
      </c>
      <c r="I26" s="28"/>
      <c r="J26" s="29">
        <v>6</v>
      </c>
      <c r="K26" s="30" t="s">
        <v>1295</v>
      </c>
      <c r="L26" s="31">
        <v>109</v>
      </c>
      <c r="M26" s="32">
        <v>36460</v>
      </c>
      <c r="N26" s="61" t="s">
        <v>930</v>
      </c>
      <c r="O26" s="61" t="s">
        <v>273</v>
      </c>
      <c r="P26" s="232" t="s">
        <v>1333</v>
      </c>
      <c r="Q26" s="31" t="s">
        <v>572</v>
      </c>
    </row>
    <row r="27" spans="1:17" s="20" customFormat="1" ht="24.75" customHeight="1">
      <c r="A27" s="29" t="s">
        <v>1344</v>
      </c>
      <c r="B27" s="30" t="s">
        <v>1284</v>
      </c>
      <c r="C27" s="31">
        <v>65</v>
      </c>
      <c r="D27" s="32">
        <v>35680</v>
      </c>
      <c r="E27" s="61" t="s">
        <v>880</v>
      </c>
      <c r="F27" s="61" t="s">
        <v>879</v>
      </c>
      <c r="G27" s="232">
        <v>22793</v>
      </c>
      <c r="H27" s="31">
        <v>3</v>
      </c>
      <c r="I27" s="28"/>
      <c r="J27" s="29" t="s">
        <v>1344</v>
      </c>
      <c r="K27" s="30" t="s">
        <v>1296</v>
      </c>
      <c r="L27" s="31">
        <v>110</v>
      </c>
      <c r="M27" s="32">
        <v>36419</v>
      </c>
      <c r="N27" s="61" t="s">
        <v>931</v>
      </c>
      <c r="O27" s="61" t="s">
        <v>273</v>
      </c>
      <c r="P27" s="232">
        <v>23527</v>
      </c>
      <c r="Q27" s="31">
        <v>3</v>
      </c>
    </row>
    <row r="28" spans="1:17" s="20" customFormat="1" ht="24.75" customHeight="1">
      <c r="A28" s="626" t="s">
        <v>18</v>
      </c>
      <c r="B28" s="648"/>
      <c r="C28" s="648"/>
      <c r="D28" s="648"/>
      <c r="E28" s="648"/>
      <c r="F28" s="648"/>
      <c r="G28" s="648"/>
      <c r="H28" s="649"/>
      <c r="I28" s="28"/>
      <c r="J28" s="626" t="s">
        <v>288</v>
      </c>
      <c r="K28" s="627"/>
      <c r="L28" s="627"/>
      <c r="M28" s="627"/>
      <c r="N28" s="627"/>
      <c r="O28" s="627"/>
      <c r="P28" s="627"/>
      <c r="Q28" s="628"/>
    </row>
    <row r="29" spans="1:17" s="20" customFormat="1" ht="24.75" customHeight="1">
      <c r="A29" s="60" t="s">
        <v>11</v>
      </c>
      <c r="B29" s="57" t="s">
        <v>263</v>
      </c>
      <c r="C29" s="57" t="s">
        <v>262</v>
      </c>
      <c r="D29" s="58" t="s">
        <v>12</v>
      </c>
      <c r="E29" s="59" t="s">
        <v>13</v>
      </c>
      <c r="F29" s="59" t="s">
        <v>20</v>
      </c>
      <c r="G29" s="512" t="s">
        <v>14</v>
      </c>
      <c r="H29" s="57" t="s">
        <v>29</v>
      </c>
      <c r="I29" s="28"/>
      <c r="J29" s="60" t="s">
        <v>11</v>
      </c>
      <c r="K29" s="57" t="s">
        <v>263</v>
      </c>
      <c r="L29" s="57" t="s">
        <v>262</v>
      </c>
      <c r="M29" s="58" t="s">
        <v>12</v>
      </c>
      <c r="N29" s="59" t="s">
        <v>13</v>
      </c>
      <c r="O29" s="59" t="s">
        <v>20</v>
      </c>
      <c r="P29" s="512" t="s">
        <v>14</v>
      </c>
      <c r="Q29" s="57" t="s">
        <v>29</v>
      </c>
    </row>
    <row r="30" spans="1:17" s="20" customFormat="1" ht="24.75" customHeight="1">
      <c r="A30" s="29">
        <v>1</v>
      </c>
      <c r="B30" s="30" t="s">
        <v>228</v>
      </c>
      <c r="C30" s="31">
        <v>66</v>
      </c>
      <c r="D30" s="32">
        <v>36192</v>
      </c>
      <c r="E30" s="61" t="s">
        <v>881</v>
      </c>
      <c r="F30" s="61" t="s">
        <v>879</v>
      </c>
      <c r="G30" s="232">
        <v>22758</v>
      </c>
      <c r="H30" s="31">
        <v>1</v>
      </c>
      <c r="I30" s="28"/>
      <c r="J30" s="29">
        <v>1</v>
      </c>
      <c r="K30" s="30" t="s">
        <v>531</v>
      </c>
      <c r="L30" s="31">
        <v>112</v>
      </c>
      <c r="M30" s="32">
        <v>36390</v>
      </c>
      <c r="N30" s="61" t="s">
        <v>933</v>
      </c>
      <c r="O30" s="61" t="s">
        <v>273</v>
      </c>
      <c r="P30" s="232">
        <v>25173</v>
      </c>
      <c r="Q30" s="31">
        <v>6</v>
      </c>
    </row>
    <row r="31" spans="1:17" s="20" customFormat="1" ht="24.75" customHeight="1">
      <c r="A31" s="29">
        <v>2</v>
      </c>
      <c r="B31" s="30" t="s">
        <v>229</v>
      </c>
      <c r="C31" s="31">
        <v>68</v>
      </c>
      <c r="D31" s="32">
        <v>35256</v>
      </c>
      <c r="E31" s="61" t="s">
        <v>883</v>
      </c>
      <c r="F31" s="61" t="s">
        <v>879</v>
      </c>
      <c r="G31" s="232">
        <v>23160</v>
      </c>
      <c r="H31" s="31">
        <v>5</v>
      </c>
      <c r="I31" s="28"/>
      <c r="J31" s="29">
        <v>2</v>
      </c>
      <c r="K31" s="30" t="s">
        <v>532</v>
      </c>
      <c r="L31" s="31">
        <v>114</v>
      </c>
      <c r="M31" s="32">
        <v>35702</v>
      </c>
      <c r="N31" s="61" t="s">
        <v>935</v>
      </c>
      <c r="O31" s="61" t="s">
        <v>273</v>
      </c>
      <c r="P31" s="232" t="s">
        <v>1336</v>
      </c>
      <c r="Q31" s="31" t="s">
        <v>572</v>
      </c>
    </row>
    <row r="32" spans="1:17" s="20" customFormat="1" ht="24.75" customHeight="1">
      <c r="A32" s="29" t="s">
        <v>1342</v>
      </c>
      <c r="B32" s="30" t="s">
        <v>230</v>
      </c>
      <c r="C32" s="31">
        <v>70</v>
      </c>
      <c r="D32" s="32">
        <v>35431</v>
      </c>
      <c r="E32" s="61" t="s">
        <v>885</v>
      </c>
      <c r="F32" s="61" t="s">
        <v>886</v>
      </c>
      <c r="G32" s="232">
        <v>24322</v>
      </c>
      <c r="H32" s="31">
        <v>8</v>
      </c>
      <c r="I32" s="28"/>
      <c r="J32" s="29" t="s">
        <v>1342</v>
      </c>
      <c r="K32" s="30" t="s">
        <v>533</v>
      </c>
      <c r="L32" s="31">
        <v>143</v>
      </c>
      <c r="M32" s="32">
        <v>35791</v>
      </c>
      <c r="N32" s="61" t="s">
        <v>964</v>
      </c>
      <c r="O32" s="61" t="s">
        <v>947</v>
      </c>
      <c r="P32" s="232">
        <v>23018</v>
      </c>
      <c r="Q32" s="31">
        <v>3</v>
      </c>
    </row>
    <row r="33" spans="1:17" s="20" customFormat="1" ht="24.75" customHeight="1">
      <c r="A33" s="29">
        <v>3</v>
      </c>
      <c r="B33" s="30" t="s">
        <v>231</v>
      </c>
      <c r="C33" s="31">
        <v>71</v>
      </c>
      <c r="D33" s="32" t="s">
        <v>887</v>
      </c>
      <c r="E33" s="61" t="s">
        <v>888</v>
      </c>
      <c r="F33" s="61" t="s">
        <v>886</v>
      </c>
      <c r="G33" s="232">
        <v>23116</v>
      </c>
      <c r="H33" s="31">
        <v>4</v>
      </c>
      <c r="I33" s="28"/>
      <c r="J33" s="29">
        <v>3</v>
      </c>
      <c r="K33" s="30" t="s">
        <v>534</v>
      </c>
      <c r="L33" s="31">
        <v>147</v>
      </c>
      <c r="M33" s="32">
        <v>36071</v>
      </c>
      <c r="N33" s="61" t="s">
        <v>969</v>
      </c>
      <c r="O33" s="61" t="s">
        <v>967</v>
      </c>
      <c r="P33" s="232">
        <v>22574</v>
      </c>
      <c r="Q33" s="31">
        <v>1</v>
      </c>
    </row>
    <row r="34" spans="1:17" s="20" customFormat="1" ht="24.75" customHeight="1">
      <c r="A34" s="29">
        <v>4</v>
      </c>
      <c r="B34" s="30" t="s">
        <v>232</v>
      </c>
      <c r="C34" s="31">
        <v>77</v>
      </c>
      <c r="D34" s="32">
        <v>35916</v>
      </c>
      <c r="E34" s="61" t="s">
        <v>896</v>
      </c>
      <c r="F34" s="61" t="s">
        <v>891</v>
      </c>
      <c r="G34" s="232">
        <v>22908</v>
      </c>
      <c r="H34" s="31">
        <v>3</v>
      </c>
      <c r="I34" s="28"/>
      <c r="J34" s="29">
        <v>4</v>
      </c>
      <c r="K34" s="30" t="s">
        <v>535</v>
      </c>
      <c r="L34" s="31">
        <v>185</v>
      </c>
      <c r="M34" s="32">
        <v>35751</v>
      </c>
      <c r="N34" s="61" t="s">
        <v>1013</v>
      </c>
      <c r="O34" s="61" t="s">
        <v>1004</v>
      </c>
      <c r="P34" s="232">
        <v>23883</v>
      </c>
      <c r="Q34" s="31">
        <v>4</v>
      </c>
    </row>
    <row r="35" spans="1:17" s="20" customFormat="1" ht="24.75" customHeight="1">
      <c r="A35" s="29" t="s">
        <v>1343</v>
      </c>
      <c r="B35" s="30" t="s">
        <v>233</v>
      </c>
      <c r="C35" s="31">
        <v>83</v>
      </c>
      <c r="D35" s="32">
        <v>35900</v>
      </c>
      <c r="E35" s="61" t="s">
        <v>904</v>
      </c>
      <c r="F35" s="61" t="s">
        <v>901</v>
      </c>
      <c r="G35" s="232">
        <v>24420</v>
      </c>
      <c r="H35" s="31">
        <v>9</v>
      </c>
      <c r="I35" s="28"/>
      <c r="J35" s="29" t="s">
        <v>1343</v>
      </c>
      <c r="K35" s="30" t="s">
        <v>536</v>
      </c>
      <c r="L35" s="31">
        <v>202</v>
      </c>
      <c r="M35" s="32">
        <v>36572</v>
      </c>
      <c r="N35" s="61" t="s">
        <v>1032</v>
      </c>
      <c r="O35" s="61" t="s">
        <v>1026</v>
      </c>
      <c r="P35" s="232">
        <v>25687</v>
      </c>
      <c r="Q35" s="31">
        <v>7</v>
      </c>
    </row>
    <row r="36" spans="1:17" s="20" customFormat="1" ht="24.75" customHeight="1">
      <c r="A36" s="29">
        <v>5</v>
      </c>
      <c r="B36" s="30" t="s">
        <v>1285</v>
      </c>
      <c r="C36" s="31">
        <v>84</v>
      </c>
      <c r="D36" s="32">
        <v>36387</v>
      </c>
      <c r="E36" s="61" t="s">
        <v>905</v>
      </c>
      <c r="F36" s="61" t="s">
        <v>901</v>
      </c>
      <c r="G36" s="232">
        <v>22786</v>
      </c>
      <c r="H36" s="31">
        <v>2</v>
      </c>
      <c r="I36" s="28"/>
      <c r="J36" s="29">
        <v>5</v>
      </c>
      <c r="K36" s="30" t="s">
        <v>1300</v>
      </c>
      <c r="L36" s="31">
        <v>26</v>
      </c>
      <c r="M36" s="32">
        <v>35423</v>
      </c>
      <c r="N36" s="61" t="s">
        <v>835</v>
      </c>
      <c r="O36" s="61" t="s">
        <v>829</v>
      </c>
      <c r="P36" s="232">
        <v>22619</v>
      </c>
      <c r="Q36" s="31">
        <v>2</v>
      </c>
    </row>
    <row r="37" spans="1:17" s="20" customFormat="1" ht="24.75" customHeight="1">
      <c r="A37" s="29">
        <v>6</v>
      </c>
      <c r="B37" s="30" t="s">
        <v>1286</v>
      </c>
      <c r="C37" s="31">
        <v>85</v>
      </c>
      <c r="D37" s="32">
        <v>36314</v>
      </c>
      <c r="E37" s="61" t="s">
        <v>906</v>
      </c>
      <c r="F37" s="61" t="s">
        <v>901</v>
      </c>
      <c r="G37" s="232">
        <v>23161</v>
      </c>
      <c r="H37" s="31">
        <v>6</v>
      </c>
      <c r="I37" s="28"/>
      <c r="J37" s="29">
        <v>6</v>
      </c>
      <c r="K37" s="30" t="s">
        <v>1301</v>
      </c>
      <c r="L37" s="31">
        <v>113</v>
      </c>
      <c r="M37" s="32">
        <v>36618</v>
      </c>
      <c r="N37" s="61" t="s">
        <v>934</v>
      </c>
      <c r="O37" s="61" t="s">
        <v>273</v>
      </c>
      <c r="P37" s="232">
        <v>25010</v>
      </c>
      <c r="Q37" s="31">
        <v>5</v>
      </c>
    </row>
    <row r="38" spans="1:17" s="20" customFormat="1" ht="24.75" customHeight="1">
      <c r="A38" s="29" t="s">
        <v>1344</v>
      </c>
      <c r="B38" s="30" t="s">
        <v>1287</v>
      </c>
      <c r="C38" s="31">
        <v>87</v>
      </c>
      <c r="D38" s="32">
        <v>36595</v>
      </c>
      <c r="E38" s="61" t="s">
        <v>908</v>
      </c>
      <c r="F38" s="61" t="s">
        <v>901</v>
      </c>
      <c r="G38" s="232">
        <v>23621</v>
      </c>
      <c r="H38" s="31">
        <v>7</v>
      </c>
      <c r="I38" s="28"/>
      <c r="J38" s="29" t="s">
        <v>1344</v>
      </c>
      <c r="K38" s="30" t="s">
        <v>1302</v>
      </c>
      <c r="L38" s="31">
        <v>197</v>
      </c>
      <c r="M38" s="32">
        <v>36595</v>
      </c>
      <c r="N38" s="61" t="s">
        <v>1027</v>
      </c>
      <c r="O38" s="61" t="s">
        <v>1026</v>
      </c>
      <c r="P38" s="232" t="s">
        <v>1333</v>
      </c>
      <c r="Q38" s="31" t="s">
        <v>572</v>
      </c>
    </row>
    <row r="39" spans="1:17" s="20" customFormat="1" ht="24.75" customHeight="1">
      <c r="A39" s="626" t="s">
        <v>55</v>
      </c>
      <c r="B39" s="648"/>
      <c r="C39" s="648"/>
      <c r="D39" s="648"/>
      <c r="E39" s="648"/>
      <c r="F39" s="648"/>
      <c r="G39" s="648"/>
      <c r="H39" s="649"/>
      <c r="I39" s="28"/>
      <c r="J39" s="626" t="s">
        <v>289</v>
      </c>
      <c r="K39" s="627"/>
      <c r="L39" s="627"/>
      <c r="M39" s="627"/>
      <c r="N39" s="627"/>
      <c r="O39" s="627"/>
      <c r="P39" s="627"/>
      <c r="Q39" s="628"/>
    </row>
    <row r="40" spans="1:17" s="20" customFormat="1" ht="24.75" customHeight="1">
      <c r="A40" s="60" t="s">
        <v>11</v>
      </c>
      <c r="B40" s="57" t="s">
        <v>263</v>
      </c>
      <c r="C40" s="57" t="s">
        <v>262</v>
      </c>
      <c r="D40" s="58" t="s">
        <v>12</v>
      </c>
      <c r="E40" s="59" t="s">
        <v>13</v>
      </c>
      <c r="F40" s="59" t="s">
        <v>20</v>
      </c>
      <c r="G40" s="512" t="s">
        <v>14</v>
      </c>
      <c r="H40" s="57" t="s">
        <v>29</v>
      </c>
      <c r="I40" s="28"/>
      <c r="J40" s="60" t="s">
        <v>11</v>
      </c>
      <c r="K40" s="57" t="s">
        <v>263</v>
      </c>
      <c r="L40" s="57" t="s">
        <v>262</v>
      </c>
      <c r="M40" s="58" t="s">
        <v>12</v>
      </c>
      <c r="N40" s="59" t="s">
        <v>13</v>
      </c>
      <c r="O40" s="59" t="s">
        <v>20</v>
      </c>
      <c r="P40" s="512" t="s">
        <v>14</v>
      </c>
      <c r="Q40" s="57" t="s">
        <v>29</v>
      </c>
    </row>
    <row r="41" spans="1:17" s="20" customFormat="1" ht="24.75" customHeight="1">
      <c r="A41" s="29">
        <v>1</v>
      </c>
      <c r="B41" s="30" t="s">
        <v>234</v>
      </c>
      <c r="C41" s="31">
        <v>119</v>
      </c>
      <c r="D41" s="32">
        <v>35077</v>
      </c>
      <c r="E41" s="61" t="s">
        <v>940</v>
      </c>
      <c r="F41" s="61" t="s">
        <v>273</v>
      </c>
      <c r="G41" s="232" t="s">
        <v>1333</v>
      </c>
      <c r="H41" s="31" t="s">
        <v>572</v>
      </c>
      <c r="I41" s="28"/>
      <c r="J41" s="29">
        <v>1</v>
      </c>
      <c r="K41" s="30" t="s">
        <v>1303</v>
      </c>
      <c r="L41" s="31">
        <v>198</v>
      </c>
      <c r="M41" s="32">
        <v>36241</v>
      </c>
      <c r="N41" s="61" t="s">
        <v>1028</v>
      </c>
      <c r="O41" s="61" t="s">
        <v>1026</v>
      </c>
      <c r="P41" s="232" t="s">
        <v>1333</v>
      </c>
      <c r="Q41" s="31" t="s">
        <v>572</v>
      </c>
    </row>
    <row r="42" spans="1:17" s="20" customFormat="1" ht="24.75" customHeight="1">
      <c r="A42" s="29">
        <v>2</v>
      </c>
      <c r="B42" s="30" t="s">
        <v>235</v>
      </c>
      <c r="C42" s="31">
        <v>136</v>
      </c>
      <c r="D42" s="32">
        <v>35144</v>
      </c>
      <c r="E42" s="61" t="s">
        <v>957</v>
      </c>
      <c r="F42" s="61" t="s">
        <v>947</v>
      </c>
      <c r="G42" s="232">
        <v>22805</v>
      </c>
      <c r="H42" s="31">
        <v>3</v>
      </c>
      <c r="I42" s="28"/>
      <c r="J42" s="29">
        <v>2</v>
      </c>
      <c r="K42" s="30" t="s">
        <v>1304</v>
      </c>
      <c r="L42" s="294">
        <v>971</v>
      </c>
      <c r="M42" s="295">
        <v>34731</v>
      </c>
      <c r="N42" s="296" t="s">
        <v>1215</v>
      </c>
      <c r="O42" s="296" t="s">
        <v>1216</v>
      </c>
      <c r="P42" s="232">
        <v>20923</v>
      </c>
      <c r="Q42" s="31">
        <v>1</v>
      </c>
    </row>
    <row r="43" spans="1:17" s="20" customFormat="1" ht="24.75" customHeight="1">
      <c r="A43" s="29" t="s">
        <v>1342</v>
      </c>
      <c r="B43" s="30" t="s">
        <v>236</v>
      </c>
      <c r="C43" s="31">
        <v>146</v>
      </c>
      <c r="D43" s="32">
        <v>35150</v>
      </c>
      <c r="E43" s="61" t="s">
        <v>968</v>
      </c>
      <c r="F43" s="61" t="s">
        <v>967</v>
      </c>
      <c r="G43" s="232">
        <v>22275</v>
      </c>
      <c r="H43" s="31">
        <v>2</v>
      </c>
      <c r="I43" s="28"/>
      <c r="J43" s="29">
        <v>3</v>
      </c>
      <c r="K43" s="30" t="s">
        <v>1305</v>
      </c>
      <c r="L43" s="294">
        <v>193</v>
      </c>
      <c r="M43" s="295">
        <v>33045</v>
      </c>
      <c r="N43" s="296" t="s">
        <v>1345</v>
      </c>
      <c r="O43" s="296" t="s">
        <v>891</v>
      </c>
      <c r="P43" s="232">
        <v>21399</v>
      </c>
      <c r="Q43" s="31">
        <v>4</v>
      </c>
    </row>
    <row r="44" spans="1:17" s="20" customFormat="1" ht="24.75" customHeight="1">
      <c r="A44" s="29">
        <v>3</v>
      </c>
      <c r="B44" s="30" t="s">
        <v>237</v>
      </c>
      <c r="C44" s="31" t="s">
        <v>1348</v>
      </c>
      <c r="D44" s="32" t="s">
        <v>1348</v>
      </c>
      <c r="E44" s="61" t="s">
        <v>1348</v>
      </c>
      <c r="F44" s="61" t="s">
        <v>1348</v>
      </c>
      <c r="G44" s="232"/>
      <c r="H44" s="31"/>
      <c r="I44" s="28"/>
      <c r="J44" s="29">
        <v>4</v>
      </c>
      <c r="K44" s="30" t="s">
        <v>1306</v>
      </c>
      <c r="L44" s="31">
        <v>49</v>
      </c>
      <c r="M44" s="32">
        <v>35668</v>
      </c>
      <c r="N44" s="61" t="s">
        <v>860</v>
      </c>
      <c r="O44" s="61" t="s">
        <v>846</v>
      </c>
      <c r="P44" s="232">
        <v>21122</v>
      </c>
      <c r="Q44" s="31">
        <v>2</v>
      </c>
    </row>
    <row r="45" spans="1:17" s="20" customFormat="1" ht="24.75" customHeight="1">
      <c r="A45" s="29">
        <v>4</v>
      </c>
      <c r="B45" s="30" t="s">
        <v>238</v>
      </c>
      <c r="C45" s="31">
        <v>149</v>
      </c>
      <c r="D45" s="32">
        <v>35339</v>
      </c>
      <c r="E45" s="61" t="s">
        <v>972</v>
      </c>
      <c r="F45" s="61" t="s">
        <v>971</v>
      </c>
      <c r="G45" s="232">
        <v>22967</v>
      </c>
      <c r="H45" s="31">
        <v>4</v>
      </c>
      <c r="I45" s="28"/>
      <c r="J45" s="29">
        <v>5</v>
      </c>
      <c r="K45" s="30" t="s">
        <v>1307</v>
      </c>
      <c r="L45" s="31">
        <v>148</v>
      </c>
      <c r="M45" s="32">
        <v>35813</v>
      </c>
      <c r="N45" s="61" t="s">
        <v>970</v>
      </c>
      <c r="O45" s="61" t="s">
        <v>971</v>
      </c>
      <c r="P45" s="232">
        <v>21352</v>
      </c>
      <c r="Q45" s="31">
        <v>3</v>
      </c>
    </row>
    <row r="46" spans="1:17" s="20" customFormat="1" ht="24.75" customHeight="1">
      <c r="A46" s="29" t="s">
        <v>1343</v>
      </c>
      <c r="B46" s="30" t="s">
        <v>239</v>
      </c>
      <c r="C46" s="31">
        <v>150</v>
      </c>
      <c r="D46" s="32">
        <v>35103</v>
      </c>
      <c r="E46" s="61" t="s">
        <v>973</v>
      </c>
      <c r="F46" s="61" t="s">
        <v>971</v>
      </c>
      <c r="G46" s="232">
        <v>22127</v>
      </c>
      <c r="H46" s="31">
        <v>1</v>
      </c>
      <c r="I46" s="28"/>
      <c r="J46" s="29"/>
      <c r="K46" s="30" t="s">
        <v>1308</v>
      </c>
      <c r="L46" s="31" t="s">
        <v>1348</v>
      </c>
      <c r="M46" s="32" t="s">
        <v>1348</v>
      </c>
      <c r="N46" s="61" t="s">
        <v>1348</v>
      </c>
      <c r="O46" s="61" t="s">
        <v>1348</v>
      </c>
      <c r="P46" s="232"/>
      <c r="Q46" s="31"/>
    </row>
    <row r="47" spans="1:17" s="20" customFormat="1" ht="24.75" customHeight="1">
      <c r="A47" s="29">
        <v>5</v>
      </c>
      <c r="B47" s="30" t="s">
        <v>1288</v>
      </c>
      <c r="C47" s="31">
        <v>151</v>
      </c>
      <c r="D47" s="32">
        <v>35688</v>
      </c>
      <c r="E47" s="61" t="s">
        <v>974</v>
      </c>
      <c r="F47" s="61" t="s">
        <v>971</v>
      </c>
      <c r="G47" s="232">
        <v>23126</v>
      </c>
      <c r="H47" s="31">
        <v>5</v>
      </c>
      <c r="I47" s="28"/>
      <c r="J47" s="29"/>
      <c r="K47" s="30" t="s">
        <v>1309</v>
      </c>
      <c r="L47" s="31" t="s">
        <v>1348</v>
      </c>
      <c r="M47" s="32" t="s">
        <v>1348</v>
      </c>
      <c r="N47" s="61" t="s">
        <v>1348</v>
      </c>
      <c r="O47" s="61" t="s">
        <v>1348</v>
      </c>
      <c r="P47" s="232"/>
      <c r="Q47" s="31"/>
    </row>
    <row r="48" spans="1:17" s="20" customFormat="1" ht="24.75" customHeight="1">
      <c r="A48" s="29">
        <v>6</v>
      </c>
      <c r="B48" s="30" t="s">
        <v>1289</v>
      </c>
      <c r="C48" s="31">
        <v>152</v>
      </c>
      <c r="D48" s="32">
        <v>36159</v>
      </c>
      <c r="E48" s="61" t="s">
        <v>975</v>
      </c>
      <c r="F48" s="61" t="s">
        <v>971</v>
      </c>
      <c r="G48" s="232">
        <v>23333</v>
      </c>
      <c r="H48" s="31">
        <v>6</v>
      </c>
      <c r="I48" s="28"/>
      <c r="J48" s="29"/>
      <c r="K48" s="30" t="s">
        <v>1310</v>
      </c>
      <c r="L48" s="31" t="s">
        <v>1348</v>
      </c>
      <c r="M48" s="32" t="s">
        <v>1348</v>
      </c>
      <c r="N48" s="61" t="s">
        <v>1348</v>
      </c>
      <c r="O48" s="61" t="s">
        <v>1348</v>
      </c>
      <c r="P48" s="232"/>
      <c r="Q48" s="31"/>
    </row>
    <row r="49" spans="1:17" s="20" customFormat="1" ht="24.75" customHeight="1">
      <c r="A49" s="29" t="s">
        <v>1344</v>
      </c>
      <c r="B49" s="30" t="s">
        <v>1290</v>
      </c>
      <c r="C49" s="31">
        <v>158</v>
      </c>
      <c r="D49" s="32">
        <v>36206</v>
      </c>
      <c r="E49" s="61" t="s">
        <v>982</v>
      </c>
      <c r="F49" s="61" t="s">
        <v>978</v>
      </c>
      <c r="G49" s="232" t="s">
        <v>1336</v>
      </c>
      <c r="H49" s="31" t="s">
        <v>572</v>
      </c>
      <c r="I49" s="28"/>
      <c r="J49" s="29"/>
      <c r="K49" s="30" t="s">
        <v>1311</v>
      </c>
      <c r="L49" s="31" t="s">
        <v>1348</v>
      </c>
      <c r="M49" s="32" t="s">
        <v>1348</v>
      </c>
      <c r="N49" s="61" t="s">
        <v>1348</v>
      </c>
      <c r="O49" s="61" t="s">
        <v>1348</v>
      </c>
      <c r="P49" s="232"/>
      <c r="Q49" s="31"/>
    </row>
    <row r="50" spans="1:17" s="20" customFormat="1" ht="24.75" customHeight="1">
      <c r="A50" s="626" t="s">
        <v>56</v>
      </c>
      <c r="B50" s="648"/>
      <c r="C50" s="648"/>
      <c r="D50" s="648"/>
      <c r="E50" s="648"/>
      <c r="F50" s="648"/>
      <c r="G50" s="648"/>
      <c r="H50" s="649"/>
      <c r="I50" s="28"/>
      <c r="J50" s="626" t="s">
        <v>290</v>
      </c>
      <c r="K50" s="627"/>
      <c r="L50" s="627"/>
      <c r="M50" s="627"/>
      <c r="N50" s="627"/>
      <c r="O50" s="627"/>
      <c r="P50" s="627"/>
      <c r="Q50" s="628"/>
    </row>
    <row r="51" spans="1:17" s="20" customFormat="1" ht="24.75" customHeight="1">
      <c r="A51" s="60" t="s">
        <v>11</v>
      </c>
      <c r="B51" s="57" t="s">
        <v>263</v>
      </c>
      <c r="C51" s="57" t="s">
        <v>262</v>
      </c>
      <c r="D51" s="58" t="s">
        <v>12</v>
      </c>
      <c r="E51" s="59" t="s">
        <v>13</v>
      </c>
      <c r="F51" s="59" t="s">
        <v>20</v>
      </c>
      <c r="G51" s="512" t="s">
        <v>14</v>
      </c>
      <c r="H51" s="57" t="s">
        <v>29</v>
      </c>
      <c r="I51" s="28"/>
      <c r="J51" s="60" t="s">
        <v>11</v>
      </c>
      <c r="K51" s="57" t="s">
        <v>263</v>
      </c>
      <c r="L51" s="57" t="s">
        <v>262</v>
      </c>
      <c r="M51" s="58" t="s">
        <v>12</v>
      </c>
      <c r="N51" s="59" t="s">
        <v>13</v>
      </c>
      <c r="O51" s="59" t="s">
        <v>20</v>
      </c>
      <c r="P51" s="512" t="s">
        <v>14</v>
      </c>
      <c r="Q51" s="57" t="s">
        <v>29</v>
      </c>
    </row>
    <row r="52" spans="1:17" s="20" customFormat="1" ht="24.75" customHeight="1">
      <c r="A52" s="29">
        <v>1</v>
      </c>
      <c r="B52" s="30" t="s">
        <v>240</v>
      </c>
      <c r="C52" s="31">
        <v>159</v>
      </c>
      <c r="D52" s="32">
        <v>36416</v>
      </c>
      <c r="E52" s="61" t="s">
        <v>983</v>
      </c>
      <c r="F52" s="61" t="s">
        <v>978</v>
      </c>
      <c r="G52" s="232">
        <v>31791</v>
      </c>
      <c r="H52" s="31">
        <v>7</v>
      </c>
      <c r="I52" s="28"/>
      <c r="J52" s="29">
        <v>1</v>
      </c>
      <c r="K52" s="30" t="s">
        <v>1312</v>
      </c>
      <c r="L52" s="31" t="s">
        <v>1348</v>
      </c>
      <c r="M52" s="32" t="s">
        <v>1348</v>
      </c>
      <c r="N52" s="61" t="s">
        <v>1348</v>
      </c>
      <c r="O52" s="61" t="s">
        <v>1348</v>
      </c>
      <c r="P52" s="232"/>
      <c r="Q52" s="31"/>
    </row>
    <row r="53" spans="1:17" s="20" customFormat="1" ht="24.75" customHeight="1">
      <c r="A53" s="29">
        <v>2</v>
      </c>
      <c r="B53" s="30" t="s">
        <v>241</v>
      </c>
      <c r="C53" s="31">
        <v>160</v>
      </c>
      <c r="D53" s="32">
        <v>36390</v>
      </c>
      <c r="E53" s="61" t="s">
        <v>984</v>
      </c>
      <c r="F53" s="61" t="s">
        <v>978</v>
      </c>
      <c r="G53" s="232">
        <v>32632</v>
      </c>
      <c r="H53" s="31">
        <v>8</v>
      </c>
      <c r="I53" s="28"/>
      <c r="J53" s="29">
        <v>2</v>
      </c>
      <c r="K53" s="30" t="s">
        <v>1313</v>
      </c>
      <c r="L53" s="31" t="s">
        <v>1348</v>
      </c>
      <c r="M53" s="32" t="s">
        <v>1348</v>
      </c>
      <c r="N53" s="61" t="s">
        <v>1348</v>
      </c>
      <c r="O53" s="61" t="s">
        <v>1348</v>
      </c>
      <c r="P53" s="232"/>
      <c r="Q53" s="31"/>
    </row>
    <row r="54" spans="1:17" s="20" customFormat="1" ht="24.75" customHeight="1">
      <c r="A54" s="29" t="s">
        <v>1342</v>
      </c>
      <c r="B54" s="30" t="s">
        <v>242</v>
      </c>
      <c r="C54" s="31">
        <v>161</v>
      </c>
      <c r="D54" s="32">
        <v>35200</v>
      </c>
      <c r="E54" s="61" t="s">
        <v>985</v>
      </c>
      <c r="F54" s="61" t="s">
        <v>978</v>
      </c>
      <c r="G54" s="232" t="s">
        <v>1333</v>
      </c>
      <c r="H54" s="31" t="s">
        <v>572</v>
      </c>
      <c r="I54" s="28"/>
      <c r="J54" s="29">
        <v>3</v>
      </c>
      <c r="K54" s="30" t="s">
        <v>1314</v>
      </c>
      <c r="L54" s="31" t="s">
        <v>1348</v>
      </c>
      <c r="M54" s="32" t="s">
        <v>1348</v>
      </c>
      <c r="N54" s="61" t="s">
        <v>1348</v>
      </c>
      <c r="O54" s="61" t="s">
        <v>1348</v>
      </c>
      <c r="P54" s="232"/>
      <c r="Q54" s="31"/>
    </row>
    <row r="55" spans="1:17" s="20" customFormat="1" ht="24.75" customHeight="1">
      <c r="A55" s="29">
        <v>3</v>
      </c>
      <c r="B55" s="30" t="s">
        <v>243</v>
      </c>
      <c r="C55" s="31">
        <v>187</v>
      </c>
      <c r="D55" s="32">
        <v>36003</v>
      </c>
      <c r="E55" s="61" t="s">
        <v>1015</v>
      </c>
      <c r="F55" s="61" t="s">
        <v>1004</v>
      </c>
      <c r="G55" s="232">
        <v>22582</v>
      </c>
      <c r="H55" s="31">
        <v>1</v>
      </c>
      <c r="I55" s="28"/>
      <c r="J55" s="29">
        <v>4</v>
      </c>
      <c r="K55" s="30" t="s">
        <v>1315</v>
      </c>
      <c r="L55" s="31" t="s">
        <v>1348</v>
      </c>
      <c r="M55" s="32" t="s">
        <v>1348</v>
      </c>
      <c r="N55" s="61" t="s">
        <v>1348</v>
      </c>
      <c r="O55" s="61" t="s">
        <v>1348</v>
      </c>
      <c r="P55" s="232"/>
      <c r="Q55" s="31"/>
    </row>
    <row r="56" spans="1:17" s="20" customFormat="1" ht="24.75" customHeight="1">
      <c r="A56" s="29">
        <v>4</v>
      </c>
      <c r="B56" s="30" t="s">
        <v>244</v>
      </c>
      <c r="C56" s="31">
        <v>210</v>
      </c>
      <c r="D56" s="32">
        <v>35388</v>
      </c>
      <c r="E56" s="61" t="s">
        <v>1040</v>
      </c>
      <c r="F56" s="61" t="s">
        <v>1041</v>
      </c>
      <c r="G56" s="232">
        <v>23545</v>
      </c>
      <c r="H56" s="31">
        <v>2</v>
      </c>
      <c r="I56" s="28"/>
      <c r="J56" s="29">
        <v>5</v>
      </c>
      <c r="K56" s="30" t="s">
        <v>1316</v>
      </c>
      <c r="L56" s="31" t="s">
        <v>1348</v>
      </c>
      <c r="M56" s="32" t="s">
        <v>1348</v>
      </c>
      <c r="N56" s="61" t="s">
        <v>1348</v>
      </c>
      <c r="O56" s="61" t="s">
        <v>1348</v>
      </c>
      <c r="P56" s="232"/>
      <c r="Q56" s="31"/>
    </row>
    <row r="57" spans="1:17" s="20" customFormat="1" ht="24.75" customHeight="1">
      <c r="A57" s="29" t="s">
        <v>1343</v>
      </c>
      <c r="B57" s="30" t="s">
        <v>245</v>
      </c>
      <c r="C57" s="31">
        <v>215</v>
      </c>
      <c r="D57" s="32">
        <v>35878</v>
      </c>
      <c r="E57" s="61" t="s">
        <v>1047</v>
      </c>
      <c r="F57" s="61" t="s">
        <v>1048</v>
      </c>
      <c r="G57" s="232">
        <v>24205</v>
      </c>
      <c r="H57" s="31">
        <v>4</v>
      </c>
      <c r="I57" s="28"/>
      <c r="J57" s="29">
        <v>6</v>
      </c>
      <c r="K57" s="30" t="s">
        <v>1317</v>
      </c>
      <c r="L57" s="31" t="s">
        <v>1348</v>
      </c>
      <c r="M57" s="32" t="s">
        <v>1348</v>
      </c>
      <c r="N57" s="61" t="s">
        <v>1348</v>
      </c>
      <c r="O57" s="61" t="s">
        <v>1348</v>
      </c>
      <c r="P57" s="232"/>
      <c r="Q57" s="31"/>
    </row>
    <row r="58" spans="1:17" s="20" customFormat="1" ht="24.75" customHeight="1">
      <c r="A58" s="29">
        <v>5</v>
      </c>
      <c r="B58" s="30" t="s">
        <v>1291</v>
      </c>
      <c r="C58" s="31">
        <v>216</v>
      </c>
      <c r="D58" s="32">
        <v>35926</v>
      </c>
      <c r="E58" s="61" t="s">
        <v>1049</v>
      </c>
      <c r="F58" s="61" t="s">
        <v>1048</v>
      </c>
      <c r="G58" s="232">
        <v>25084</v>
      </c>
      <c r="H58" s="31">
        <v>6</v>
      </c>
      <c r="I58" s="28"/>
      <c r="J58" s="29">
        <v>7</v>
      </c>
      <c r="K58" s="30" t="s">
        <v>1318</v>
      </c>
      <c r="L58" s="31" t="s">
        <v>1348</v>
      </c>
      <c r="M58" s="32" t="s">
        <v>1348</v>
      </c>
      <c r="N58" s="61" t="s">
        <v>1348</v>
      </c>
      <c r="O58" s="61" t="s">
        <v>1348</v>
      </c>
      <c r="P58" s="232"/>
      <c r="Q58" s="31"/>
    </row>
    <row r="59" spans="1:17" s="20" customFormat="1" ht="24.75" customHeight="1">
      <c r="A59" s="29">
        <v>6</v>
      </c>
      <c r="B59" s="30" t="s">
        <v>1292</v>
      </c>
      <c r="C59" s="31">
        <v>217</v>
      </c>
      <c r="D59" s="32">
        <v>35457</v>
      </c>
      <c r="E59" s="61" t="s">
        <v>1050</v>
      </c>
      <c r="F59" s="61" t="s">
        <v>1048</v>
      </c>
      <c r="G59" s="232">
        <v>24830</v>
      </c>
      <c r="H59" s="31">
        <v>5</v>
      </c>
      <c r="I59" s="28"/>
      <c r="J59" s="29">
        <v>8</v>
      </c>
      <c r="K59" s="30" t="s">
        <v>1319</v>
      </c>
      <c r="L59" s="31" t="s">
        <v>1348</v>
      </c>
      <c r="M59" s="32" t="s">
        <v>1348</v>
      </c>
      <c r="N59" s="61" t="s">
        <v>1348</v>
      </c>
      <c r="O59" s="61" t="s">
        <v>1348</v>
      </c>
      <c r="P59" s="232"/>
      <c r="Q59" s="31"/>
    </row>
    <row r="60" spans="1:17" s="20" customFormat="1" ht="24.75" customHeight="1">
      <c r="A60" s="29" t="s">
        <v>1344</v>
      </c>
      <c r="B60" s="30" t="s">
        <v>1293</v>
      </c>
      <c r="C60" s="31">
        <v>82</v>
      </c>
      <c r="D60" s="32">
        <v>35162</v>
      </c>
      <c r="E60" s="61" t="s">
        <v>903</v>
      </c>
      <c r="F60" s="61" t="s">
        <v>901</v>
      </c>
      <c r="G60" s="232">
        <v>23679</v>
      </c>
      <c r="H60" s="31">
        <v>3</v>
      </c>
      <c r="I60" s="28"/>
      <c r="J60" s="29">
        <v>9</v>
      </c>
      <c r="K60" s="30" t="s">
        <v>1320</v>
      </c>
      <c r="L60" s="31" t="s">
        <v>1348</v>
      </c>
      <c r="M60" s="32" t="s">
        <v>1348</v>
      </c>
      <c r="N60" s="61" t="s">
        <v>1348</v>
      </c>
      <c r="O60" s="61" t="s">
        <v>1348</v>
      </c>
      <c r="P60" s="232"/>
      <c r="Q60" s="31"/>
    </row>
    <row r="61" spans="1:17" s="20" customFormat="1" ht="24.75" customHeight="1">
      <c r="A61" s="44"/>
      <c r="B61" s="44"/>
      <c r="C61" s="45"/>
      <c r="D61" s="44"/>
      <c r="E61" s="46"/>
      <c r="F61" s="62"/>
      <c r="G61" s="239"/>
      <c r="H61" s="48"/>
      <c r="I61" s="22"/>
      <c r="J61" s="49"/>
      <c r="K61" s="50"/>
      <c r="L61" s="51"/>
      <c r="M61" s="52"/>
      <c r="N61" s="65"/>
      <c r="O61" s="65"/>
      <c r="P61" s="233"/>
      <c r="Q61" s="51"/>
    </row>
    <row r="62" spans="1:17" s="20" customFormat="1" ht="24.75" customHeight="1">
      <c r="A62" s="38" t="s">
        <v>19</v>
      </c>
      <c r="B62" s="38"/>
      <c r="C62" s="38"/>
      <c r="D62" s="38"/>
      <c r="E62" s="63" t="s">
        <v>0</v>
      </c>
      <c r="F62" s="63" t="s">
        <v>1</v>
      </c>
      <c r="G62" s="234"/>
      <c r="H62" s="34"/>
      <c r="I62" s="39" t="s">
        <v>2</v>
      </c>
      <c r="J62" s="39"/>
      <c r="K62" s="39"/>
      <c r="L62" s="39"/>
      <c r="M62" s="36"/>
      <c r="N62" s="66" t="s">
        <v>3</v>
      </c>
      <c r="O62" s="67" t="s">
        <v>3</v>
      </c>
      <c r="P62" s="234" t="s">
        <v>3</v>
      </c>
      <c r="Q62" s="38"/>
    </row>
    <row r="63" spans="1:17" s="20" customFormat="1" ht="24.75" customHeight="1">
      <c r="A63" s="34"/>
      <c r="B63" s="34"/>
      <c r="C63" s="22"/>
      <c r="D63" s="22"/>
      <c r="E63" s="64"/>
      <c r="F63" s="64"/>
      <c r="G63" s="513"/>
      <c r="H63" s="35"/>
      <c r="I63" s="22"/>
      <c r="J63" s="34"/>
      <c r="K63" s="34"/>
      <c r="L63" s="34"/>
      <c r="M63" s="36"/>
      <c r="N63" s="68"/>
      <c r="O63" s="68"/>
      <c r="P63" s="235"/>
      <c r="Q63" s="22"/>
    </row>
    <row r="64" spans="1:17" s="20" customFormat="1" ht="24.75" customHeight="1">
      <c r="A64" s="34"/>
      <c r="B64" s="34"/>
      <c r="C64" s="22"/>
      <c r="D64" s="22"/>
      <c r="E64" s="64"/>
      <c r="F64" s="64"/>
      <c r="G64" s="513"/>
      <c r="H64" s="35"/>
      <c r="I64" s="22"/>
      <c r="J64" s="34"/>
      <c r="K64" s="34"/>
      <c r="L64" s="34"/>
      <c r="M64" s="36"/>
      <c r="N64" s="68"/>
      <c r="O64" s="68"/>
      <c r="P64" s="235"/>
      <c r="Q64" s="22"/>
    </row>
    <row r="65" ht="24.75" customHeight="1"/>
    <row r="66" ht="7.5" customHeight="1"/>
    <row r="67" ht="14.25" customHeight="1">
      <c r="R67" s="40"/>
    </row>
  </sheetData>
  <sheetProtection/>
  <mergeCells count="21">
    <mergeCell ref="J39:Q39"/>
    <mergeCell ref="A39:H39"/>
    <mergeCell ref="D4:E4"/>
    <mergeCell ref="A28:H28"/>
    <mergeCell ref="J3:M3"/>
    <mergeCell ref="J6:Q6"/>
    <mergeCell ref="A50:H50"/>
    <mergeCell ref="J50:Q50"/>
    <mergeCell ref="J28:Q28"/>
    <mergeCell ref="A17:H17"/>
    <mergeCell ref="J17:Q17"/>
    <mergeCell ref="A1:Q1"/>
    <mergeCell ref="A2:Q2"/>
    <mergeCell ref="A3:C3"/>
    <mergeCell ref="D3:E3"/>
    <mergeCell ref="F3:H3"/>
    <mergeCell ref="A6:H6"/>
    <mergeCell ref="O5:P5"/>
    <mergeCell ref="A4:C4"/>
    <mergeCell ref="O3:Q3"/>
    <mergeCell ref="O4:Q4"/>
  </mergeCells>
  <hyperlinks>
    <hyperlink ref="D3" location="'YARIŞMA PROGRAMI'!C7" display="100 m. Engelli"/>
  </hyperlinks>
  <printOptions horizontalCentered="1"/>
  <pageMargins left="0.2755905511811024" right="0.1968503937007874" top="0.4330708661417323" bottom="0.35433070866141736" header="0.3937007874015748" footer="0.2755905511811024"/>
  <pageSetup horizontalDpi="600" verticalDpi="600" orientation="portrait" paperSize="9" scale="50" r:id="rId2"/>
  <drawing r:id="rId1"/>
</worksheet>
</file>

<file path=xl/worksheets/sheet28.xml><?xml version="1.0" encoding="utf-8"?>
<worksheet xmlns="http://schemas.openxmlformats.org/spreadsheetml/2006/main" xmlns:r="http://schemas.openxmlformats.org/officeDocument/2006/relationships">
  <sheetPr>
    <tabColor rgb="FF00B050"/>
  </sheetPr>
  <dimension ref="A1:P83"/>
  <sheetViews>
    <sheetView tabSelected="1" view="pageBreakPreview" zoomScale="106" zoomScaleSheetLayoutView="106" zoomScalePageLayoutView="0" workbookViewId="0" topLeftCell="A10">
      <selection activeCell="H10" sqref="H10"/>
    </sheetView>
  </sheetViews>
  <sheetFormatPr defaultColWidth="9.140625" defaultRowHeight="12.75"/>
  <cols>
    <col min="1" max="1" width="4.8515625" style="21" customWidth="1"/>
    <col min="2" max="2" width="6.28125" style="21" customWidth="1"/>
    <col min="3" max="3" width="12.421875" style="532" customWidth="1"/>
    <col min="4" max="4" width="22.28125" style="533" customWidth="1"/>
    <col min="5" max="5" width="17.7109375" style="533" customWidth="1"/>
    <col min="6" max="6" width="9.28125" style="534" customWidth="1"/>
    <col min="7" max="7" width="7.28125" style="535" customWidth="1"/>
    <col min="8" max="8" width="5.28125" style="20" customWidth="1"/>
    <col min="9" max="9" width="5.421875" style="21" customWidth="1"/>
    <col min="10" max="10" width="7.00390625" style="21" customWidth="1"/>
    <col min="11" max="11" width="12.57421875" style="21" customWidth="1"/>
    <col min="12" max="12" width="22.57421875" style="536" customWidth="1"/>
    <col min="13" max="13" width="17.7109375" style="521" customWidth="1"/>
    <col min="14" max="14" width="10.140625" style="522" customWidth="1"/>
    <col min="15" max="15" width="8.28125" style="20" customWidth="1"/>
    <col min="16" max="16" width="5.7109375" style="20" customWidth="1"/>
    <col min="17" max="16384" width="9.140625" style="20" customWidth="1"/>
  </cols>
  <sheetData>
    <row r="1" spans="1:15" s="13" customFormat="1" ht="48.75" customHeight="1">
      <c r="A1" s="638" t="str">
        <f>('YARIŞMA BİLGİLERİ'!A2)</f>
        <v>Türkiye Atletizm Federasyonu
İstanbul Atletizm İl Temsilciliği</v>
      </c>
      <c r="B1" s="638"/>
      <c r="C1" s="638"/>
      <c r="D1" s="638"/>
      <c r="E1" s="638"/>
      <c r="F1" s="638"/>
      <c r="G1" s="638"/>
      <c r="H1" s="638"/>
      <c r="I1" s="638"/>
      <c r="J1" s="638"/>
      <c r="K1" s="638"/>
      <c r="L1" s="638"/>
      <c r="M1" s="638"/>
      <c r="N1" s="638"/>
      <c r="O1" s="638"/>
    </row>
    <row r="2" spans="1:15" s="13" customFormat="1" ht="21" customHeight="1">
      <c r="A2" s="660" t="str">
        <f>'YARIŞMA BİLGİLERİ'!F19</f>
        <v>Türkiye Yıldızlar Salon Şampiyonası</v>
      </c>
      <c r="B2" s="660"/>
      <c r="C2" s="660"/>
      <c r="D2" s="660"/>
      <c r="E2" s="660"/>
      <c r="F2" s="660"/>
      <c r="G2" s="660"/>
      <c r="H2" s="660"/>
      <c r="I2" s="660"/>
      <c r="J2" s="660"/>
      <c r="K2" s="660"/>
      <c r="L2" s="660"/>
      <c r="M2" s="660"/>
      <c r="N2" s="660"/>
      <c r="O2" s="660"/>
    </row>
    <row r="3" spans="1:15" s="13" customFormat="1" ht="20.25" customHeight="1">
      <c r="A3" s="640" t="s">
        <v>341</v>
      </c>
      <c r="B3" s="640"/>
      <c r="C3" s="640"/>
      <c r="D3" s="642" t="s">
        <v>254</v>
      </c>
      <c r="E3" s="642"/>
      <c r="F3" s="637" t="s">
        <v>60</v>
      </c>
      <c r="G3" s="637"/>
      <c r="H3" s="11" t="s">
        <v>264</v>
      </c>
      <c r="I3" s="630" t="s">
        <v>577</v>
      </c>
      <c r="J3" s="630"/>
      <c r="K3" s="630"/>
      <c r="L3" s="490" t="s">
        <v>265</v>
      </c>
      <c r="M3" s="635" t="s">
        <v>642</v>
      </c>
      <c r="N3" s="635"/>
      <c r="O3" s="635"/>
    </row>
    <row r="4" spans="1:15" s="13" customFormat="1" ht="20.25" customHeight="1">
      <c r="A4" s="632" t="s">
        <v>269</v>
      </c>
      <c r="B4" s="632"/>
      <c r="C4" s="632"/>
      <c r="D4" s="641" t="s">
        <v>560</v>
      </c>
      <c r="E4" s="641"/>
      <c r="F4" s="514"/>
      <c r="G4" s="41"/>
      <c r="H4" s="41"/>
      <c r="I4" s="41"/>
      <c r="J4" s="41"/>
      <c r="K4" s="41"/>
      <c r="L4" s="109" t="s">
        <v>5</v>
      </c>
      <c r="M4" s="636" t="s">
        <v>664</v>
      </c>
      <c r="N4" s="636"/>
      <c r="O4" s="636"/>
    </row>
    <row r="5" spans="1:15" s="13" customFormat="1" ht="6" customHeight="1">
      <c r="A5" s="14"/>
      <c r="B5" s="515"/>
      <c r="C5" s="516"/>
      <c r="D5" s="14"/>
      <c r="E5" s="14"/>
      <c r="F5" s="527"/>
      <c r="G5" s="14"/>
      <c r="H5" s="14"/>
      <c r="I5" s="14"/>
      <c r="J5" s="14"/>
      <c r="K5" s="14"/>
      <c r="L5" s="18"/>
      <c r="M5" s="19"/>
      <c r="N5" s="647"/>
      <c r="O5" s="647"/>
    </row>
    <row r="6" spans="1:15" ht="24.75" customHeight="1">
      <c r="A6" s="729" t="s">
        <v>11</v>
      </c>
      <c r="B6" s="730" t="s">
        <v>262</v>
      </c>
      <c r="C6" s="732" t="s">
        <v>287</v>
      </c>
      <c r="D6" s="657" t="s">
        <v>13</v>
      </c>
      <c r="E6" s="657" t="s">
        <v>20</v>
      </c>
      <c r="F6" s="701" t="s">
        <v>14</v>
      </c>
      <c r="G6" s="728" t="s">
        <v>15</v>
      </c>
      <c r="H6" s="74"/>
      <c r="I6" s="729" t="s">
        <v>11</v>
      </c>
      <c r="J6" s="730" t="s">
        <v>262</v>
      </c>
      <c r="K6" s="646" t="s">
        <v>287</v>
      </c>
      <c r="L6" s="629" t="s">
        <v>13</v>
      </c>
      <c r="M6" s="629" t="s">
        <v>20</v>
      </c>
      <c r="N6" s="629" t="s">
        <v>14</v>
      </c>
      <c r="O6" s="728" t="s">
        <v>15</v>
      </c>
    </row>
    <row r="7" spans="1:15" ht="26.25" customHeight="1">
      <c r="A7" s="729"/>
      <c r="B7" s="731"/>
      <c r="C7" s="732"/>
      <c r="D7" s="657"/>
      <c r="E7" s="657"/>
      <c r="F7" s="701"/>
      <c r="G7" s="728"/>
      <c r="H7" s="75"/>
      <c r="I7" s="729"/>
      <c r="J7" s="731"/>
      <c r="K7" s="646"/>
      <c r="L7" s="629"/>
      <c r="M7" s="629"/>
      <c r="N7" s="629"/>
      <c r="O7" s="728"/>
    </row>
    <row r="8" spans="1:15" s="21" customFormat="1" ht="17.25" customHeight="1">
      <c r="A8" s="23">
        <v>1</v>
      </c>
      <c r="B8" s="23">
        <v>49</v>
      </c>
      <c r="C8" s="24">
        <v>35668</v>
      </c>
      <c r="D8" s="225" t="s">
        <v>860</v>
      </c>
      <c r="E8" s="225" t="s">
        <v>846</v>
      </c>
      <c r="F8" s="453">
        <v>21122</v>
      </c>
      <c r="G8" s="23">
        <v>2</v>
      </c>
      <c r="H8" s="562"/>
      <c r="I8" s="23"/>
      <c r="J8" s="23"/>
      <c r="K8" s="24"/>
      <c r="L8" s="69"/>
      <c r="M8" s="25"/>
      <c r="N8" s="26"/>
      <c r="O8" s="27"/>
    </row>
    <row r="9" spans="1:15" s="21" customFormat="1" ht="17.25" customHeight="1">
      <c r="A9" s="23">
        <v>2</v>
      </c>
      <c r="B9" s="23">
        <v>148</v>
      </c>
      <c r="C9" s="24">
        <v>35813</v>
      </c>
      <c r="D9" s="225" t="s">
        <v>970</v>
      </c>
      <c r="E9" s="225" t="s">
        <v>971</v>
      </c>
      <c r="F9" s="453">
        <v>21352</v>
      </c>
      <c r="G9" s="23">
        <v>3</v>
      </c>
      <c r="H9" s="517"/>
      <c r="I9" s="23"/>
      <c r="J9" s="23"/>
      <c r="K9" s="24"/>
      <c r="L9" s="69"/>
      <c r="M9" s="25"/>
      <c r="N9" s="26"/>
      <c r="O9" s="27"/>
    </row>
    <row r="10" spans="1:15" s="21" customFormat="1" ht="17.25" customHeight="1">
      <c r="A10" s="23">
        <v>3</v>
      </c>
      <c r="B10" s="23">
        <v>35</v>
      </c>
      <c r="C10" s="24">
        <v>35552</v>
      </c>
      <c r="D10" s="225" t="s">
        <v>847</v>
      </c>
      <c r="E10" s="225" t="s">
        <v>846</v>
      </c>
      <c r="F10" s="453">
        <v>21721</v>
      </c>
      <c r="G10" s="23">
        <v>1</v>
      </c>
      <c r="H10" s="517"/>
      <c r="I10" s="23"/>
      <c r="J10" s="23"/>
      <c r="K10" s="24"/>
      <c r="L10" s="69"/>
      <c r="M10" s="25"/>
      <c r="N10" s="26"/>
      <c r="O10" s="27"/>
    </row>
    <row r="11" spans="1:15" s="21" customFormat="1" ht="17.25" customHeight="1">
      <c r="A11" s="23">
        <v>4</v>
      </c>
      <c r="B11" s="23">
        <v>27</v>
      </c>
      <c r="C11" s="24">
        <v>35672</v>
      </c>
      <c r="D11" s="225" t="s">
        <v>836</v>
      </c>
      <c r="E11" s="226" t="s">
        <v>829</v>
      </c>
      <c r="F11" s="453">
        <v>21754</v>
      </c>
      <c r="G11" s="27">
        <v>1</v>
      </c>
      <c r="H11" s="517"/>
      <c r="I11" s="23"/>
      <c r="J11" s="23"/>
      <c r="K11" s="24"/>
      <c r="L11" s="69"/>
      <c r="M11" s="25"/>
      <c r="N11" s="26"/>
      <c r="O11" s="27"/>
    </row>
    <row r="12" spans="1:15" s="21" customFormat="1" ht="17.25" customHeight="1">
      <c r="A12" s="23">
        <v>5</v>
      </c>
      <c r="B12" s="23">
        <v>150</v>
      </c>
      <c r="C12" s="24">
        <v>35103</v>
      </c>
      <c r="D12" s="225" t="s">
        <v>973</v>
      </c>
      <c r="E12" s="226" t="s">
        <v>971</v>
      </c>
      <c r="F12" s="453">
        <v>22127</v>
      </c>
      <c r="G12" s="27">
        <v>1</v>
      </c>
      <c r="H12" s="517"/>
      <c r="I12" s="23"/>
      <c r="J12" s="23"/>
      <c r="K12" s="24"/>
      <c r="L12" s="69"/>
      <c r="M12" s="25"/>
      <c r="N12" s="26"/>
      <c r="O12" s="27"/>
    </row>
    <row r="13" spans="1:15" s="21" customFormat="1" ht="17.25" customHeight="1">
      <c r="A13" s="23">
        <v>6</v>
      </c>
      <c r="B13" s="23">
        <v>46</v>
      </c>
      <c r="C13" s="24">
        <v>35171</v>
      </c>
      <c r="D13" s="225" t="s">
        <v>857</v>
      </c>
      <c r="E13" s="226" t="s">
        <v>846</v>
      </c>
      <c r="F13" s="453">
        <v>22163</v>
      </c>
      <c r="G13" s="27">
        <v>2</v>
      </c>
      <c r="H13" s="517"/>
      <c r="I13" s="23"/>
      <c r="J13" s="23"/>
      <c r="K13" s="24"/>
      <c r="L13" s="69"/>
      <c r="M13" s="25"/>
      <c r="N13" s="26"/>
      <c r="O13" s="27"/>
    </row>
    <row r="14" spans="1:15" s="21" customFormat="1" ht="17.25" customHeight="1">
      <c r="A14" s="23">
        <v>7</v>
      </c>
      <c r="B14" s="23">
        <v>101</v>
      </c>
      <c r="C14" s="24">
        <v>35095</v>
      </c>
      <c r="D14" s="225" t="s">
        <v>922</v>
      </c>
      <c r="E14" s="226" t="s">
        <v>273</v>
      </c>
      <c r="F14" s="453">
        <v>22207</v>
      </c>
      <c r="G14" s="27">
        <v>1</v>
      </c>
      <c r="H14" s="517"/>
      <c r="I14" s="23"/>
      <c r="J14" s="23"/>
      <c r="K14" s="24"/>
      <c r="L14" s="69"/>
      <c r="M14" s="25"/>
      <c r="N14" s="26"/>
      <c r="O14" s="27"/>
    </row>
    <row r="15" spans="1:15" s="21" customFormat="1" ht="17.25" customHeight="1">
      <c r="A15" s="23">
        <v>8</v>
      </c>
      <c r="B15" s="23">
        <v>81</v>
      </c>
      <c r="C15" s="24">
        <v>35449</v>
      </c>
      <c r="D15" s="225" t="s">
        <v>902</v>
      </c>
      <c r="E15" s="225" t="s">
        <v>901</v>
      </c>
      <c r="F15" s="453">
        <v>22217</v>
      </c>
      <c r="G15" s="23">
        <v>1</v>
      </c>
      <c r="H15" s="517"/>
      <c r="I15" s="23"/>
      <c r="J15" s="23"/>
      <c r="K15" s="24"/>
      <c r="L15" s="69"/>
      <c r="M15" s="25"/>
      <c r="N15" s="26"/>
      <c r="O15" s="27"/>
    </row>
    <row r="16" spans="1:15" s="21" customFormat="1" ht="17.25" customHeight="1" thickBot="1">
      <c r="A16" s="380">
        <v>9</v>
      </c>
      <c r="B16" s="380">
        <v>146</v>
      </c>
      <c r="C16" s="381">
        <v>35150</v>
      </c>
      <c r="D16" s="382" t="s">
        <v>968</v>
      </c>
      <c r="E16" s="383" t="s">
        <v>967</v>
      </c>
      <c r="F16" s="523">
        <v>22275</v>
      </c>
      <c r="G16" s="385">
        <v>2</v>
      </c>
      <c r="H16" s="517"/>
      <c r="I16" s="23"/>
      <c r="J16" s="23"/>
      <c r="K16" s="24"/>
      <c r="L16" s="69"/>
      <c r="M16" s="25"/>
      <c r="N16" s="26"/>
      <c r="O16" s="27"/>
    </row>
    <row r="17" spans="1:15" s="21" customFormat="1" ht="17.25" customHeight="1">
      <c r="A17" s="334">
        <v>10</v>
      </c>
      <c r="B17" s="334">
        <v>72</v>
      </c>
      <c r="C17" s="335" t="s">
        <v>889</v>
      </c>
      <c r="D17" s="336" t="s">
        <v>890</v>
      </c>
      <c r="E17" s="336" t="s">
        <v>891</v>
      </c>
      <c r="F17" s="528">
        <v>22338</v>
      </c>
      <c r="G17" s="334">
        <v>2</v>
      </c>
      <c r="H17" s="517"/>
      <c r="I17" s="23"/>
      <c r="J17" s="23"/>
      <c r="K17" s="24"/>
      <c r="L17" s="69"/>
      <c r="M17" s="25"/>
      <c r="N17" s="26"/>
      <c r="O17" s="27"/>
    </row>
    <row r="18" spans="1:15" s="21" customFormat="1" ht="17.25" customHeight="1">
      <c r="A18" s="23">
        <v>11</v>
      </c>
      <c r="B18" s="23">
        <v>24</v>
      </c>
      <c r="C18" s="24">
        <v>35107</v>
      </c>
      <c r="D18" s="225" t="s">
        <v>833</v>
      </c>
      <c r="E18" s="226" t="s">
        <v>829</v>
      </c>
      <c r="F18" s="453">
        <v>22403</v>
      </c>
      <c r="G18" s="27">
        <v>3</v>
      </c>
      <c r="H18" s="517"/>
      <c r="I18" s="23"/>
      <c r="J18" s="23"/>
      <c r="K18" s="24"/>
      <c r="L18" s="69"/>
      <c r="M18" s="25"/>
      <c r="N18" s="26"/>
      <c r="O18" s="27"/>
    </row>
    <row r="19" spans="1:15" s="21" customFormat="1" ht="17.25" customHeight="1">
      <c r="A19" s="23">
        <v>12</v>
      </c>
      <c r="B19" s="23">
        <v>29</v>
      </c>
      <c r="C19" s="24">
        <v>35132</v>
      </c>
      <c r="D19" s="225" t="s">
        <v>838</v>
      </c>
      <c r="E19" s="226" t="s">
        <v>839</v>
      </c>
      <c r="F19" s="453">
        <v>22440</v>
      </c>
      <c r="G19" s="27">
        <v>2</v>
      </c>
      <c r="H19" s="517"/>
      <c r="I19" s="23"/>
      <c r="J19" s="23"/>
      <c r="K19" s="24"/>
      <c r="L19" s="69"/>
      <c r="M19" s="25"/>
      <c r="N19" s="26"/>
      <c r="O19" s="27"/>
    </row>
    <row r="20" spans="1:15" s="21" customFormat="1" ht="17.25" customHeight="1">
      <c r="A20" s="23">
        <v>13</v>
      </c>
      <c r="B20" s="23">
        <v>36</v>
      </c>
      <c r="C20" s="24">
        <v>35122</v>
      </c>
      <c r="D20" s="225" t="s">
        <v>848</v>
      </c>
      <c r="E20" s="225" t="s">
        <v>846</v>
      </c>
      <c r="F20" s="453">
        <v>22498</v>
      </c>
      <c r="G20" s="23">
        <v>3</v>
      </c>
      <c r="H20" s="517"/>
      <c r="I20" s="23"/>
      <c r="J20" s="23"/>
      <c r="K20" s="24"/>
      <c r="L20" s="69"/>
      <c r="M20" s="25"/>
      <c r="N20" s="26"/>
      <c r="O20" s="27"/>
    </row>
    <row r="21" spans="1:15" s="21" customFormat="1" ht="17.25" customHeight="1">
      <c r="A21" s="23">
        <v>14</v>
      </c>
      <c r="B21" s="23">
        <v>73</v>
      </c>
      <c r="C21" s="24">
        <v>36013</v>
      </c>
      <c r="D21" s="225" t="s">
        <v>892</v>
      </c>
      <c r="E21" s="225" t="s">
        <v>891</v>
      </c>
      <c r="F21" s="453">
        <v>22502</v>
      </c>
      <c r="G21" s="23">
        <v>4</v>
      </c>
      <c r="H21" s="517"/>
      <c r="I21" s="23"/>
      <c r="J21" s="23"/>
      <c r="K21" s="24"/>
      <c r="L21" s="69"/>
      <c r="M21" s="25"/>
      <c r="N21" s="26"/>
      <c r="O21" s="27"/>
    </row>
    <row r="22" spans="1:15" s="21" customFormat="1" ht="17.25" customHeight="1">
      <c r="A22" s="23">
        <v>15</v>
      </c>
      <c r="B22" s="23">
        <v>147</v>
      </c>
      <c r="C22" s="24">
        <v>36071</v>
      </c>
      <c r="D22" s="225" t="s">
        <v>969</v>
      </c>
      <c r="E22" s="225" t="s">
        <v>967</v>
      </c>
      <c r="F22" s="453">
        <v>22574</v>
      </c>
      <c r="G22" s="23">
        <v>1</v>
      </c>
      <c r="H22" s="517"/>
      <c r="I22" s="23"/>
      <c r="J22" s="23"/>
      <c r="K22" s="24"/>
      <c r="L22" s="69"/>
      <c r="M22" s="25"/>
      <c r="N22" s="26"/>
      <c r="O22" s="27"/>
    </row>
    <row r="23" spans="1:15" s="21" customFormat="1" ht="17.25" customHeight="1">
      <c r="A23" s="23">
        <v>16</v>
      </c>
      <c r="B23" s="23">
        <v>187</v>
      </c>
      <c r="C23" s="24">
        <v>36003</v>
      </c>
      <c r="D23" s="225" t="s">
        <v>1015</v>
      </c>
      <c r="E23" s="226" t="s">
        <v>1004</v>
      </c>
      <c r="F23" s="453">
        <v>22582</v>
      </c>
      <c r="G23" s="27">
        <v>1</v>
      </c>
      <c r="H23" s="517"/>
      <c r="I23" s="23"/>
      <c r="J23" s="23"/>
      <c r="K23" s="24"/>
      <c r="L23" s="69"/>
      <c r="M23" s="25"/>
      <c r="N23" s="26"/>
      <c r="O23" s="27"/>
    </row>
    <row r="24" spans="1:15" s="21" customFormat="1" ht="17.25" customHeight="1">
      <c r="A24" s="23">
        <v>17</v>
      </c>
      <c r="B24" s="23">
        <v>26</v>
      </c>
      <c r="C24" s="24">
        <v>35423</v>
      </c>
      <c r="D24" s="225" t="s">
        <v>835</v>
      </c>
      <c r="E24" s="225" t="s">
        <v>829</v>
      </c>
      <c r="F24" s="453">
        <v>22619</v>
      </c>
      <c r="G24" s="23">
        <v>2</v>
      </c>
      <c r="H24" s="517"/>
      <c r="I24" s="23"/>
      <c r="J24" s="23"/>
      <c r="K24" s="24"/>
      <c r="L24" s="69"/>
      <c r="M24" s="25"/>
      <c r="N24" s="26"/>
      <c r="O24" s="27"/>
    </row>
    <row r="25" spans="1:15" s="21" customFormat="1" ht="17.25" customHeight="1">
      <c r="A25" s="23">
        <v>18</v>
      </c>
      <c r="B25" s="23">
        <v>47</v>
      </c>
      <c r="C25" s="24">
        <v>35318</v>
      </c>
      <c r="D25" s="225" t="s">
        <v>858</v>
      </c>
      <c r="E25" s="226" t="s">
        <v>846</v>
      </c>
      <c r="F25" s="453">
        <v>22641</v>
      </c>
      <c r="G25" s="27">
        <v>4</v>
      </c>
      <c r="H25" s="517"/>
      <c r="I25" s="23"/>
      <c r="J25" s="23"/>
      <c r="K25" s="24"/>
      <c r="L25" s="69"/>
      <c r="M25" s="25"/>
      <c r="N25" s="26"/>
      <c r="O25" s="27"/>
    </row>
    <row r="26" spans="1:15" s="21" customFormat="1" ht="17.25" customHeight="1">
      <c r="A26" s="23">
        <v>19</v>
      </c>
      <c r="B26" s="23">
        <v>100</v>
      </c>
      <c r="C26" s="24">
        <v>35065</v>
      </c>
      <c r="D26" s="225" t="s">
        <v>921</v>
      </c>
      <c r="E26" s="225" t="s">
        <v>273</v>
      </c>
      <c r="F26" s="453">
        <v>22692</v>
      </c>
      <c r="G26" s="23">
        <v>2</v>
      </c>
      <c r="H26" s="517"/>
      <c r="I26" s="23"/>
      <c r="J26" s="23"/>
      <c r="K26" s="24"/>
      <c r="L26" s="69"/>
      <c r="M26" s="25"/>
      <c r="N26" s="26"/>
      <c r="O26" s="27"/>
    </row>
    <row r="27" spans="1:15" s="21" customFormat="1" ht="17.25" customHeight="1">
      <c r="A27" s="23">
        <v>20</v>
      </c>
      <c r="B27" s="23">
        <v>66</v>
      </c>
      <c r="C27" s="24">
        <v>36192</v>
      </c>
      <c r="D27" s="225" t="s">
        <v>881</v>
      </c>
      <c r="E27" s="226" t="s">
        <v>879</v>
      </c>
      <c r="F27" s="453">
        <v>22758</v>
      </c>
      <c r="G27" s="27">
        <v>1</v>
      </c>
      <c r="H27" s="517"/>
      <c r="I27" s="23"/>
      <c r="J27" s="23"/>
      <c r="K27" s="24"/>
      <c r="L27" s="69"/>
      <c r="M27" s="25"/>
      <c r="N27" s="26"/>
      <c r="O27" s="27"/>
    </row>
    <row r="28" spans="1:15" s="21" customFormat="1" ht="17.25" customHeight="1">
      <c r="A28" s="23">
        <v>21</v>
      </c>
      <c r="B28" s="23">
        <v>84</v>
      </c>
      <c r="C28" s="24">
        <v>36387</v>
      </c>
      <c r="D28" s="225" t="s">
        <v>905</v>
      </c>
      <c r="E28" s="226" t="s">
        <v>901</v>
      </c>
      <c r="F28" s="453">
        <v>22786</v>
      </c>
      <c r="G28" s="27">
        <v>2</v>
      </c>
      <c r="H28" s="517"/>
      <c r="I28" s="23"/>
      <c r="J28" s="23"/>
      <c r="K28" s="24"/>
      <c r="L28" s="69"/>
      <c r="M28" s="25"/>
      <c r="N28" s="26"/>
      <c r="O28" s="27"/>
    </row>
    <row r="29" spans="1:15" s="21" customFormat="1" ht="17.25" customHeight="1">
      <c r="A29" s="23">
        <v>22</v>
      </c>
      <c r="B29" s="23">
        <v>65</v>
      </c>
      <c r="C29" s="24">
        <v>35680</v>
      </c>
      <c r="D29" s="225" t="s">
        <v>880</v>
      </c>
      <c r="E29" s="226" t="s">
        <v>879</v>
      </c>
      <c r="F29" s="453">
        <v>22793</v>
      </c>
      <c r="G29" s="27">
        <v>3</v>
      </c>
      <c r="H29" s="517"/>
      <c r="I29" s="23"/>
      <c r="J29" s="23"/>
      <c r="K29" s="24"/>
      <c r="L29" s="69"/>
      <c r="M29" s="25"/>
      <c r="N29" s="26"/>
      <c r="O29" s="27"/>
    </row>
    <row r="30" spans="1:15" s="21" customFormat="1" ht="17.25" customHeight="1">
      <c r="A30" s="23">
        <v>23</v>
      </c>
      <c r="B30" s="23">
        <v>28</v>
      </c>
      <c r="C30" s="24">
        <v>35340</v>
      </c>
      <c r="D30" s="225" t="s">
        <v>837</v>
      </c>
      <c r="E30" s="226" t="s">
        <v>829</v>
      </c>
      <c r="F30" s="453">
        <v>22801</v>
      </c>
      <c r="G30" s="27">
        <v>5</v>
      </c>
      <c r="H30" s="517"/>
      <c r="I30" s="23"/>
      <c r="J30" s="23"/>
      <c r="K30" s="24"/>
      <c r="L30" s="69"/>
      <c r="M30" s="25"/>
      <c r="N30" s="26"/>
      <c r="O30" s="27"/>
    </row>
    <row r="31" spans="1:15" s="21" customFormat="1" ht="17.25" customHeight="1">
      <c r="A31" s="23">
        <v>24</v>
      </c>
      <c r="B31" s="23">
        <v>136</v>
      </c>
      <c r="C31" s="24">
        <v>35144</v>
      </c>
      <c r="D31" s="225" t="s">
        <v>957</v>
      </c>
      <c r="E31" s="226" t="s">
        <v>947</v>
      </c>
      <c r="F31" s="453">
        <v>22805</v>
      </c>
      <c r="G31" s="27">
        <v>3</v>
      </c>
      <c r="H31" s="517"/>
      <c r="I31" s="23"/>
      <c r="J31" s="23"/>
      <c r="K31" s="24"/>
      <c r="L31" s="69"/>
      <c r="M31" s="25"/>
      <c r="N31" s="26"/>
      <c r="O31" s="27"/>
    </row>
    <row r="32" spans="1:15" s="21" customFormat="1" ht="17.25" customHeight="1">
      <c r="A32" s="23">
        <v>25</v>
      </c>
      <c r="B32" s="23">
        <v>1</v>
      </c>
      <c r="C32" s="24">
        <v>35471</v>
      </c>
      <c r="D32" s="225" t="s">
        <v>805</v>
      </c>
      <c r="E32" s="226" t="s">
        <v>806</v>
      </c>
      <c r="F32" s="453">
        <v>22815</v>
      </c>
      <c r="G32" s="27">
        <v>6</v>
      </c>
      <c r="H32" s="517"/>
      <c r="I32" s="23"/>
      <c r="J32" s="23"/>
      <c r="K32" s="24"/>
      <c r="L32" s="69"/>
      <c r="M32" s="25"/>
      <c r="N32" s="26"/>
      <c r="O32" s="27"/>
    </row>
    <row r="33" spans="1:15" s="21" customFormat="1" ht="17.25" customHeight="1">
      <c r="A33" s="23">
        <v>26</v>
      </c>
      <c r="B33" s="23">
        <v>77</v>
      </c>
      <c r="C33" s="24">
        <v>35916</v>
      </c>
      <c r="D33" s="225" t="s">
        <v>896</v>
      </c>
      <c r="E33" s="226" t="s">
        <v>891</v>
      </c>
      <c r="F33" s="453">
        <v>22908</v>
      </c>
      <c r="G33" s="27">
        <v>3</v>
      </c>
      <c r="H33" s="517"/>
      <c r="I33" s="23"/>
      <c r="J33" s="23"/>
      <c r="K33" s="24"/>
      <c r="L33" s="69"/>
      <c r="M33" s="25"/>
      <c r="N33" s="26"/>
      <c r="O33" s="27"/>
    </row>
    <row r="34" spans="1:15" s="21" customFormat="1" ht="17.25" customHeight="1">
      <c r="A34" s="23">
        <v>27</v>
      </c>
      <c r="B34" s="23">
        <v>149</v>
      </c>
      <c r="C34" s="24">
        <v>35339</v>
      </c>
      <c r="D34" s="225" t="s">
        <v>972</v>
      </c>
      <c r="E34" s="226" t="s">
        <v>971</v>
      </c>
      <c r="F34" s="453">
        <v>22967</v>
      </c>
      <c r="G34" s="27">
        <v>4</v>
      </c>
      <c r="H34" s="517"/>
      <c r="I34" s="23"/>
      <c r="J34" s="23"/>
      <c r="K34" s="24"/>
      <c r="L34" s="69"/>
      <c r="M34" s="25"/>
      <c r="N34" s="26"/>
      <c r="O34" s="27"/>
    </row>
    <row r="35" spans="1:15" s="21" customFormat="1" ht="17.25" customHeight="1">
      <c r="A35" s="23">
        <v>28</v>
      </c>
      <c r="B35" s="23">
        <v>182</v>
      </c>
      <c r="C35" s="24">
        <v>35719</v>
      </c>
      <c r="D35" s="225" t="s">
        <v>1010</v>
      </c>
      <c r="E35" s="226" t="s">
        <v>1004</v>
      </c>
      <c r="F35" s="453">
        <v>22989</v>
      </c>
      <c r="G35" s="27">
        <v>4</v>
      </c>
      <c r="H35" s="517"/>
      <c r="I35" s="23"/>
      <c r="J35" s="23"/>
      <c r="K35" s="24"/>
      <c r="L35" s="69"/>
      <c r="M35" s="25"/>
      <c r="N35" s="26"/>
      <c r="O35" s="27"/>
    </row>
    <row r="36" spans="1:15" s="21" customFormat="1" ht="17.25" customHeight="1">
      <c r="A36" s="23">
        <v>29</v>
      </c>
      <c r="B36" s="23">
        <v>143</v>
      </c>
      <c r="C36" s="24">
        <v>35791</v>
      </c>
      <c r="D36" s="225" t="s">
        <v>964</v>
      </c>
      <c r="E36" s="225" t="s">
        <v>947</v>
      </c>
      <c r="F36" s="453">
        <v>23018</v>
      </c>
      <c r="G36" s="23">
        <v>3</v>
      </c>
      <c r="H36" s="517"/>
      <c r="I36" s="23"/>
      <c r="J36" s="23"/>
      <c r="K36" s="24"/>
      <c r="L36" s="69"/>
      <c r="M36" s="25"/>
      <c r="N36" s="26"/>
      <c r="O36" s="27"/>
    </row>
    <row r="37" spans="1:15" s="21" customFormat="1" ht="17.25" customHeight="1">
      <c r="A37" s="23">
        <v>30</v>
      </c>
      <c r="B37" s="23">
        <v>71</v>
      </c>
      <c r="C37" s="24" t="s">
        <v>887</v>
      </c>
      <c r="D37" s="225" t="s">
        <v>888</v>
      </c>
      <c r="E37" s="226" t="s">
        <v>886</v>
      </c>
      <c r="F37" s="453">
        <v>23116</v>
      </c>
      <c r="G37" s="27">
        <v>4</v>
      </c>
      <c r="H37" s="517"/>
      <c r="I37" s="23"/>
      <c r="J37" s="23"/>
      <c r="K37" s="24"/>
      <c r="L37" s="69"/>
      <c r="M37" s="25"/>
      <c r="N37" s="26"/>
      <c r="O37" s="27"/>
    </row>
    <row r="38" spans="1:15" s="21" customFormat="1" ht="17.25" customHeight="1">
      <c r="A38" s="23">
        <v>31</v>
      </c>
      <c r="B38" s="23">
        <v>151</v>
      </c>
      <c r="C38" s="24">
        <v>35688</v>
      </c>
      <c r="D38" s="225" t="s">
        <v>974</v>
      </c>
      <c r="E38" s="226" t="s">
        <v>971</v>
      </c>
      <c r="F38" s="453">
        <v>23126</v>
      </c>
      <c r="G38" s="27">
        <v>5</v>
      </c>
      <c r="H38" s="517"/>
      <c r="I38" s="23"/>
      <c r="J38" s="23"/>
      <c r="K38" s="24"/>
      <c r="L38" s="69"/>
      <c r="M38" s="25"/>
      <c r="N38" s="26"/>
      <c r="O38" s="27"/>
    </row>
    <row r="39" spans="1:15" s="21" customFormat="1" ht="17.25" customHeight="1">
      <c r="A39" s="23">
        <v>32</v>
      </c>
      <c r="B39" s="23">
        <v>68</v>
      </c>
      <c r="C39" s="24">
        <v>35256</v>
      </c>
      <c r="D39" s="225" t="s">
        <v>883</v>
      </c>
      <c r="E39" s="226" t="s">
        <v>879</v>
      </c>
      <c r="F39" s="453">
        <v>23160</v>
      </c>
      <c r="G39" s="27">
        <v>5</v>
      </c>
      <c r="H39" s="517"/>
      <c r="I39" s="23"/>
      <c r="J39" s="23"/>
      <c r="K39" s="24"/>
      <c r="L39" s="69"/>
      <c r="M39" s="25"/>
      <c r="N39" s="26"/>
      <c r="O39" s="27"/>
    </row>
    <row r="40" spans="1:15" s="21" customFormat="1" ht="17.25" customHeight="1">
      <c r="A40" s="23">
        <v>32</v>
      </c>
      <c r="B40" s="23">
        <v>52</v>
      </c>
      <c r="C40" s="24">
        <v>35376</v>
      </c>
      <c r="D40" s="225" t="s">
        <v>863</v>
      </c>
      <c r="E40" s="225" t="s">
        <v>846</v>
      </c>
      <c r="F40" s="453">
        <v>23160</v>
      </c>
      <c r="G40" s="23">
        <v>5</v>
      </c>
      <c r="H40" s="517"/>
      <c r="I40" s="23"/>
      <c r="J40" s="23"/>
      <c r="K40" s="24"/>
      <c r="L40" s="69"/>
      <c r="M40" s="25"/>
      <c r="N40" s="26"/>
      <c r="O40" s="27"/>
    </row>
    <row r="41" spans="1:15" s="21" customFormat="1" ht="17.25" customHeight="1">
      <c r="A41" s="23">
        <v>34</v>
      </c>
      <c r="B41" s="23">
        <v>85</v>
      </c>
      <c r="C41" s="24">
        <v>36314</v>
      </c>
      <c r="D41" s="225" t="s">
        <v>906</v>
      </c>
      <c r="E41" s="226" t="s">
        <v>901</v>
      </c>
      <c r="F41" s="453">
        <v>23161</v>
      </c>
      <c r="G41" s="27">
        <v>6</v>
      </c>
      <c r="H41" s="517"/>
      <c r="I41" s="23"/>
      <c r="J41" s="23"/>
      <c r="K41" s="24"/>
      <c r="L41" s="69"/>
      <c r="M41" s="25"/>
      <c r="N41" s="26"/>
      <c r="O41" s="27"/>
    </row>
    <row r="42" spans="1:15" s="21" customFormat="1" ht="17.25" customHeight="1">
      <c r="A42" s="23">
        <v>35</v>
      </c>
      <c r="B42" s="23">
        <v>152</v>
      </c>
      <c r="C42" s="24">
        <v>36159</v>
      </c>
      <c r="D42" s="225" t="s">
        <v>975</v>
      </c>
      <c r="E42" s="226" t="s">
        <v>971</v>
      </c>
      <c r="F42" s="453">
        <v>23333</v>
      </c>
      <c r="G42" s="27">
        <v>6</v>
      </c>
      <c r="H42" s="517"/>
      <c r="I42" s="23"/>
      <c r="J42" s="23"/>
      <c r="K42" s="24"/>
      <c r="L42" s="69"/>
      <c r="M42" s="25"/>
      <c r="N42" s="26"/>
      <c r="O42" s="27"/>
    </row>
    <row r="43" spans="1:15" s="21" customFormat="1" ht="17.25" customHeight="1">
      <c r="A43" s="23">
        <v>36</v>
      </c>
      <c r="B43" s="23">
        <v>25</v>
      </c>
      <c r="C43" s="24">
        <v>35383</v>
      </c>
      <c r="D43" s="225" t="s">
        <v>834</v>
      </c>
      <c r="E43" s="225" t="s">
        <v>829</v>
      </c>
      <c r="F43" s="453">
        <v>23363</v>
      </c>
      <c r="G43" s="23">
        <v>6</v>
      </c>
      <c r="H43" s="517"/>
      <c r="I43" s="23"/>
      <c r="J43" s="23"/>
      <c r="K43" s="24"/>
      <c r="L43" s="69"/>
      <c r="M43" s="25"/>
      <c r="N43" s="26"/>
      <c r="O43" s="27"/>
    </row>
    <row r="44" spans="1:15" s="21" customFormat="1" ht="17.25" customHeight="1">
      <c r="A44" s="23">
        <v>37</v>
      </c>
      <c r="B44" s="23">
        <v>110</v>
      </c>
      <c r="C44" s="24">
        <v>36419</v>
      </c>
      <c r="D44" s="225" t="s">
        <v>931</v>
      </c>
      <c r="E44" s="225" t="s">
        <v>273</v>
      </c>
      <c r="F44" s="453">
        <v>23527</v>
      </c>
      <c r="G44" s="23">
        <v>3</v>
      </c>
      <c r="H44" s="517"/>
      <c r="I44" s="23"/>
      <c r="J44" s="23"/>
      <c r="K44" s="24"/>
      <c r="L44" s="69"/>
      <c r="M44" s="25"/>
      <c r="N44" s="26"/>
      <c r="O44" s="27"/>
    </row>
    <row r="45" spans="1:15" s="21" customFormat="1" ht="17.25" customHeight="1">
      <c r="A45" s="23">
        <v>38</v>
      </c>
      <c r="B45" s="23">
        <v>210</v>
      </c>
      <c r="C45" s="24">
        <v>35388</v>
      </c>
      <c r="D45" s="225" t="s">
        <v>1040</v>
      </c>
      <c r="E45" s="226" t="s">
        <v>1041</v>
      </c>
      <c r="F45" s="453">
        <v>23545</v>
      </c>
      <c r="G45" s="27">
        <v>2</v>
      </c>
      <c r="H45" s="517"/>
      <c r="I45" s="23"/>
      <c r="J45" s="23"/>
      <c r="K45" s="24"/>
      <c r="L45" s="69"/>
      <c r="M45" s="25"/>
      <c r="N45" s="26"/>
      <c r="O45" s="27"/>
    </row>
    <row r="46" spans="1:15" s="21" customFormat="1" ht="17.25" customHeight="1">
      <c r="A46" s="23">
        <v>39</v>
      </c>
      <c r="B46" s="23">
        <v>59</v>
      </c>
      <c r="C46" s="24">
        <v>35294</v>
      </c>
      <c r="D46" s="225" t="s">
        <v>870</v>
      </c>
      <c r="E46" s="226" t="s">
        <v>871</v>
      </c>
      <c r="F46" s="453">
        <v>23565</v>
      </c>
      <c r="G46" s="27">
        <v>5</v>
      </c>
      <c r="H46" s="517"/>
      <c r="I46" s="23"/>
      <c r="J46" s="23"/>
      <c r="K46" s="24"/>
      <c r="L46" s="69"/>
      <c r="M46" s="25"/>
      <c r="N46" s="26"/>
      <c r="O46" s="27"/>
    </row>
    <row r="47" spans="1:15" s="21" customFormat="1" ht="17.25" customHeight="1">
      <c r="A47" s="23">
        <v>40</v>
      </c>
      <c r="B47" s="23">
        <v>74</v>
      </c>
      <c r="C47" s="24">
        <v>36610</v>
      </c>
      <c r="D47" s="225" t="s">
        <v>893</v>
      </c>
      <c r="E47" s="225" t="s">
        <v>891</v>
      </c>
      <c r="F47" s="453">
        <v>23584</v>
      </c>
      <c r="G47" s="23">
        <v>7</v>
      </c>
      <c r="H47" s="517"/>
      <c r="I47" s="23"/>
      <c r="J47" s="23"/>
      <c r="K47" s="24"/>
      <c r="L47" s="69"/>
      <c r="M47" s="25"/>
      <c r="N47" s="26"/>
      <c r="O47" s="27"/>
    </row>
    <row r="48" spans="1:15" s="21" customFormat="1" ht="17.25" customHeight="1">
      <c r="A48" s="23">
        <v>41</v>
      </c>
      <c r="B48" s="23">
        <v>87</v>
      </c>
      <c r="C48" s="24">
        <v>36595</v>
      </c>
      <c r="D48" s="225" t="s">
        <v>908</v>
      </c>
      <c r="E48" s="226" t="s">
        <v>901</v>
      </c>
      <c r="F48" s="453">
        <v>23621</v>
      </c>
      <c r="G48" s="27">
        <v>7</v>
      </c>
      <c r="I48" s="49"/>
      <c r="J48" s="50"/>
      <c r="K48" s="51"/>
      <c r="L48" s="72"/>
      <c r="M48" s="518"/>
      <c r="N48" s="519"/>
      <c r="O48" s="54"/>
    </row>
    <row r="49" spans="1:16" s="21" customFormat="1" ht="17.25" customHeight="1">
      <c r="A49" s="23">
        <v>42</v>
      </c>
      <c r="B49" s="23">
        <v>82</v>
      </c>
      <c r="C49" s="24">
        <v>35162</v>
      </c>
      <c r="D49" s="225" t="s">
        <v>903</v>
      </c>
      <c r="E49" s="225" t="s">
        <v>901</v>
      </c>
      <c r="F49" s="453">
        <v>23679</v>
      </c>
      <c r="G49" s="23">
        <v>3</v>
      </c>
      <c r="L49" s="520"/>
      <c r="M49" s="529"/>
      <c r="N49" s="530"/>
      <c r="P49" s="531"/>
    </row>
    <row r="50" spans="1:14" s="21" customFormat="1" ht="17.25" customHeight="1">
      <c r="A50" s="23">
        <v>43</v>
      </c>
      <c r="B50" s="23">
        <v>75</v>
      </c>
      <c r="C50" s="24">
        <v>36759</v>
      </c>
      <c r="D50" s="225" t="s">
        <v>894</v>
      </c>
      <c r="E50" s="225" t="s">
        <v>891</v>
      </c>
      <c r="F50" s="453">
        <v>23827</v>
      </c>
      <c r="G50" s="23">
        <v>8</v>
      </c>
      <c r="L50" s="520"/>
      <c r="M50" s="521"/>
      <c r="N50" s="522"/>
    </row>
    <row r="51" spans="1:14" s="21" customFormat="1" ht="17.25" customHeight="1">
      <c r="A51" s="23">
        <v>44</v>
      </c>
      <c r="B51" s="23">
        <v>185</v>
      </c>
      <c r="C51" s="24">
        <v>35751</v>
      </c>
      <c r="D51" s="225" t="s">
        <v>1013</v>
      </c>
      <c r="E51" s="225" t="s">
        <v>1004</v>
      </c>
      <c r="F51" s="453">
        <v>23883</v>
      </c>
      <c r="G51" s="23">
        <v>4</v>
      </c>
      <c r="L51" s="520"/>
      <c r="M51" s="521"/>
      <c r="N51" s="522"/>
    </row>
    <row r="52" spans="1:14" s="21" customFormat="1" ht="17.25" customHeight="1">
      <c r="A52" s="23">
        <v>45</v>
      </c>
      <c r="B52" s="23">
        <v>107</v>
      </c>
      <c r="C52" s="24">
        <v>36080</v>
      </c>
      <c r="D52" s="225" t="s">
        <v>928</v>
      </c>
      <c r="E52" s="225" t="s">
        <v>273</v>
      </c>
      <c r="F52" s="453">
        <v>24002</v>
      </c>
      <c r="G52" s="23">
        <v>4</v>
      </c>
      <c r="L52" s="520"/>
      <c r="M52" s="521"/>
      <c r="N52" s="522"/>
    </row>
    <row r="53" spans="1:14" s="21" customFormat="1" ht="17.25" customHeight="1">
      <c r="A53" s="23">
        <v>46</v>
      </c>
      <c r="B53" s="23">
        <v>33</v>
      </c>
      <c r="C53" s="24">
        <v>35653</v>
      </c>
      <c r="D53" s="225" t="s">
        <v>844</v>
      </c>
      <c r="E53" s="226" t="s">
        <v>842</v>
      </c>
      <c r="F53" s="453">
        <v>24117</v>
      </c>
      <c r="G53" s="27">
        <v>7</v>
      </c>
      <c r="L53" s="520"/>
      <c r="M53" s="521"/>
      <c r="N53" s="522"/>
    </row>
    <row r="54" spans="1:14" s="21" customFormat="1" ht="17.25" customHeight="1">
      <c r="A54" s="23">
        <v>47</v>
      </c>
      <c r="B54" s="23">
        <v>86</v>
      </c>
      <c r="C54" s="24">
        <v>36339</v>
      </c>
      <c r="D54" s="225" t="s">
        <v>907</v>
      </c>
      <c r="E54" s="225" t="s">
        <v>901</v>
      </c>
      <c r="F54" s="453">
        <v>24192</v>
      </c>
      <c r="G54" s="23">
        <v>5</v>
      </c>
      <c r="L54" s="520"/>
      <c r="M54" s="521"/>
      <c r="N54" s="522"/>
    </row>
    <row r="55" spans="1:14" s="21" customFormat="1" ht="17.25" customHeight="1">
      <c r="A55" s="23">
        <v>48</v>
      </c>
      <c r="B55" s="23">
        <v>215</v>
      </c>
      <c r="C55" s="24">
        <v>35878</v>
      </c>
      <c r="D55" s="225" t="s">
        <v>1047</v>
      </c>
      <c r="E55" s="226" t="s">
        <v>1048</v>
      </c>
      <c r="F55" s="453">
        <v>24205</v>
      </c>
      <c r="G55" s="27">
        <v>4</v>
      </c>
      <c r="L55" s="520"/>
      <c r="M55" s="521"/>
      <c r="N55" s="522"/>
    </row>
    <row r="56" spans="1:14" s="21" customFormat="1" ht="17.25" customHeight="1">
      <c r="A56" s="23">
        <v>49</v>
      </c>
      <c r="B56" s="23">
        <v>60</v>
      </c>
      <c r="C56" s="24">
        <v>36090</v>
      </c>
      <c r="D56" s="225" t="s">
        <v>872</v>
      </c>
      <c r="E56" s="226" t="s">
        <v>871</v>
      </c>
      <c r="F56" s="453">
        <v>24321</v>
      </c>
      <c r="G56" s="27">
        <v>6</v>
      </c>
      <c r="L56" s="520"/>
      <c r="M56" s="521"/>
      <c r="N56" s="522"/>
    </row>
    <row r="57" spans="1:14" s="21" customFormat="1" ht="17.25" customHeight="1">
      <c r="A57" s="23">
        <v>50</v>
      </c>
      <c r="B57" s="23">
        <v>70</v>
      </c>
      <c r="C57" s="24">
        <v>35431</v>
      </c>
      <c r="D57" s="225" t="s">
        <v>885</v>
      </c>
      <c r="E57" s="226" t="s">
        <v>886</v>
      </c>
      <c r="F57" s="453">
        <v>24322</v>
      </c>
      <c r="G57" s="27">
        <v>8</v>
      </c>
      <c r="L57" s="520"/>
      <c r="M57" s="521"/>
      <c r="N57" s="522"/>
    </row>
    <row r="58" spans="1:14" s="21" customFormat="1" ht="17.25" customHeight="1">
      <c r="A58" s="23">
        <v>51</v>
      </c>
      <c r="B58" s="23">
        <v>83</v>
      </c>
      <c r="C58" s="24">
        <v>35900</v>
      </c>
      <c r="D58" s="225" t="s">
        <v>904</v>
      </c>
      <c r="E58" s="226" t="s">
        <v>901</v>
      </c>
      <c r="F58" s="453">
        <v>24420</v>
      </c>
      <c r="G58" s="27">
        <v>9</v>
      </c>
      <c r="L58" s="520"/>
      <c r="M58" s="521"/>
      <c r="N58" s="522"/>
    </row>
    <row r="59" spans="1:14" s="21" customFormat="1" ht="17.25" customHeight="1">
      <c r="A59" s="23">
        <v>52</v>
      </c>
      <c r="B59" s="23">
        <v>31</v>
      </c>
      <c r="C59" s="24">
        <v>35276</v>
      </c>
      <c r="D59" s="225" t="s">
        <v>841</v>
      </c>
      <c r="E59" s="226" t="s">
        <v>842</v>
      </c>
      <c r="F59" s="453">
        <v>24679</v>
      </c>
      <c r="G59" s="27">
        <v>8</v>
      </c>
      <c r="L59" s="520"/>
      <c r="M59" s="521"/>
      <c r="N59" s="522"/>
    </row>
    <row r="60" spans="1:14" s="21" customFormat="1" ht="17.25" customHeight="1">
      <c r="A60" s="23">
        <v>53</v>
      </c>
      <c r="B60" s="23">
        <v>32</v>
      </c>
      <c r="C60" s="24">
        <v>35330</v>
      </c>
      <c r="D60" s="225" t="s">
        <v>843</v>
      </c>
      <c r="E60" s="226" t="s">
        <v>842</v>
      </c>
      <c r="F60" s="453">
        <v>24820</v>
      </c>
      <c r="G60" s="27">
        <v>9</v>
      </c>
      <c r="L60" s="520"/>
      <c r="M60" s="521"/>
      <c r="N60" s="522"/>
    </row>
    <row r="61" spans="1:14" s="21" customFormat="1" ht="17.25" customHeight="1">
      <c r="A61" s="23">
        <v>54</v>
      </c>
      <c r="B61" s="23">
        <v>217</v>
      </c>
      <c r="C61" s="24">
        <v>35457</v>
      </c>
      <c r="D61" s="225" t="s">
        <v>1050</v>
      </c>
      <c r="E61" s="225" t="s">
        <v>1048</v>
      </c>
      <c r="F61" s="453">
        <v>24830</v>
      </c>
      <c r="G61" s="23">
        <v>5</v>
      </c>
      <c r="L61" s="520"/>
      <c r="M61" s="521"/>
      <c r="N61" s="522"/>
    </row>
    <row r="62" spans="1:14" s="21" customFormat="1" ht="17.25" customHeight="1">
      <c r="A62" s="23">
        <v>55</v>
      </c>
      <c r="B62" s="23">
        <v>61</v>
      </c>
      <c r="C62" s="24">
        <v>35431</v>
      </c>
      <c r="D62" s="225" t="s">
        <v>873</v>
      </c>
      <c r="E62" s="226" t="s">
        <v>874</v>
      </c>
      <c r="F62" s="453">
        <v>24903</v>
      </c>
      <c r="G62" s="27">
        <v>7</v>
      </c>
      <c r="L62" s="520"/>
      <c r="M62" s="521"/>
      <c r="N62" s="522"/>
    </row>
    <row r="63" spans="1:14" s="21" customFormat="1" ht="17.25" customHeight="1">
      <c r="A63" s="23">
        <v>56</v>
      </c>
      <c r="B63" s="23">
        <v>113</v>
      </c>
      <c r="C63" s="24">
        <v>36618</v>
      </c>
      <c r="D63" s="225" t="s">
        <v>934</v>
      </c>
      <c r="E63" s="225" t="s">
        <v>273</v>
      </c>
      <c r="F63" s="453">
        <v>25010</v>
      </c>
      <c r="G63" s="23">
        <v>5</v>
      </c>
      <c r="L63" s="520"/>
      <c r="M63" s="521"/>
      <c r="N63" s="522"/>
    </row>
    <row r="64" spans="1:14" s="21" customFormat="1" ht="17.25" customHeight="1">
      <c r="A64" s="23">
        <v>57</v>
      </c>
      <c r="B64" s="23">
        <v>216</v>
      </c>
      <c r="C64" s="24">
        <v>35926</v>
      </c>
      <c r="D64" s="225" t="s">
        <v>1049</v>
      </c>
      <c r="E64" s="226" t="s">
        <v>1048</v>
      </c>
      <c r="F64" s="453">
        <v>25084</v>
      </c>
      <c r="G64" s="27">
        <v>6</v>
      </c>
      <c r="L64" s="520"/>
      <c r="M64" s="521"/>
      <c r="N64" s="522"/>
    </row>
    <row r="65" spans="1:14" s="21" customFormat="1" ht="17.25" customHeight="1">
      <c r="A65" s="23">
        <v>58</v>
      </c>
      <c r="B65" s="23">
        <v>112</v>
      </c>
      <c r="C65" s="24">
        <v>36390</v>
      </c>
      <c r="D65" s="225" t="s">
        <v>933</v>
      </c>
      <c r="E65" s="225" t="s">
        <v>273</v>
      </c>
      <c r="F65" s="453">
        <v>25173</v>
      </c>
      <c r="G65" s="23">
        <v>6</v>
      </c>
      <c r="L65" s="520"/>
      <c r="M65" s="521"/>
      <c r="N65" s="522"/>
    </row>
    <row r="66" spans="1:14" s="21" customFormat="1" ht="17.25" customHeight="1">
      <c r="A66" s="23">
        <v>59</v>
      </c>
      <c r="B66" s="23">
        <v>89</v>
      </c>
      <c r="C66" s="24">
        <v>35474</v>
      </c>
      <c r="D66" s="225" t="s">
        <v>910</v>
      </c>
      <c r="E66" s="225" t="s">
        <v>901</v>
      </c>
      <c r="F66" s="453">
        <v>25603</v>
      </c>
      <c r="G66" s="23">
        <v>9</v>
      </c>
      <c r="L66" s="520"/>
      <c r="M66" s="521"/>
      <c r="N66" s="522"/>
    </row>
    <row r="67" spans="1:14" s="21" customFormat="1" ht="17.25" customHeight="1">
      <c r="A67" s="23">
        <v>60</v>
      </c>
      <c r="B67" s="23">
        <v>202</v>
      </c>
      <c r="C67" s="24">
        <v>36572</v>
      </c>
      <c r="D67" s="225" t="s">
        <v>1032</v>
      </c>
      <c r="E67" s="225" t="s">
        <v>1026</v>
      </c>
      <c r="F67" s="453">
        <v>25687</v>
      </c>
      <c r="G67" s="23">
        <v>7</v>
      </c>
      <c r="L67" s="520"/>
      <c r="M67" s="521"/>
      <c r="N67" s="522"/>
    </row>
    <row r="68" spans="1:14" s="21" customFormat="1" ht="17.25" customHeight="1">
      <c r="A68" s="23">
        <v>61</v>
      </c>
      <c r="B68" s="23">
        <v>159</v>
      </c>
      <c r="C68" s="24">
        <v>36416</v>
      </c>
      <c r="D68" s="225" t="s">
        <v>983</v>
      </c>
      <c r="E68" s="226" t="s">
        <v>978</v>
      </c>
      <c r="F68" s="453">
        <v>31791</v>
      </c>
      <c r="G68" s="27">
        <v>7</v>
      </c>
      <c r="L68" s="520"/>
      <c r="M68" s="521"/>
      <c r="N68" s="522"/>
    </row>
    <row r="69" spans="1:14" s="21" customFormat="1" ht="17.25" customHeight="1">
      <c r="A69" s="23">
        <v>62</v>
      </c>
      <c r="B69" s="23">
        <v>160</v>
      </c>
      <c r="C69" s="24">
        <v>36390</v>
      </c>
      <c r="D69" s="225" t="s">
        <v>984</v>
      </c>
      <c r="E69" s="226" t="s">
        <v>978</v>
      </c>
      <c r="F69" s="453">
        <v>32632</v>
      </c>
      <c r="G69" s="27">
        <v>8</v>
      </c>
      <c r="L69" s="520"/>
      <c r="M69" s="521"/>
      <c r="N69" s="522"/>
    </row>
    <row r="70" spans="1:14" s="21" customFormat="1" ht="17.25" customHeight="1">
      <c r="A70" s="23"/>
      <c r="B70" s="23">
        <v>158</v>
      </c>
      <c r="C70" s="24">
        <v>36206</v>
      </c>
      <c r="D70" s="225" t="s">
        <v>982</v>
      </c>
      <c r="E70" s="226" t="s">
        <v>978</v>
      </c>
      <c r="F70" s="453" t="s">
        <v>1336</v>
      </c>
      <c r="G70" s="27" t="s">
        <v>572</v>
      </c>
      <c r="L70" s="520"/>
      <c r="M70" s="521"/>
      <c r="N70" s="522"/>
    </row>
    <row r="71" spans="1:14" s="21" customFormat="1" ht="17.25" customHeight="1">
      <c r="A71" s="23"/>
      <c r="B71" s="23">
        <v>114</v>
      </c>
      <c r="C71" s="24">
        <v>35702</v>
      </c>
      <c r="D71" s="225" t="s">
        <v>935</v>
      </c>
      <c r="E71" s="225" t="s">
        <v>273</v>
      </c>
      <c r="F71" s="453" t="s">
        <v>1336</v>
      </c>
      <c r="G71" s="23" t="s">
        <v>572</v>
      </c>
      <c r="L71" s="520"/>
      <c r="M71" s="521"/>
      <c r="N71" s="522"/>
    </row>
    <row r="72" spans="1:14" s="21" customFormat="1" ht="17.25" customHeight="1">
      <c r="A72" s="23"/>
      <c r="B72" s="23">
        <v>164</v>
      </c>
      <c r="C72" s="24">
        <v>35527</v>
      </c>
      <c r="D72" s="225" t="s">
        <v>989</v>
      </c>
      <c r="E72" s="226" t="s">
        <v>990</v>
      </c>
      <c r="F72" s="453" t="s">
        <v>1333</v>
      </c>
      <c r="G72" s="27" t="s">
        <v>572</v>
      </c>
      <c r="L72" s="520"/>
      <c r="M72" s="521"/>
      <c r="N72" s="522"/>
    </row>
    <row r="73" spans="1:14" s="21" customFormat="1" ht="17.25" customHeight="1">
      <c r="A73" s="23"/>
      <c r="B73" s="23">
        <v>119</v>
      </c>
      <c r="C73" s="24">
        <v>35077</v>
      </c>
      <c r="D73" s="225" t="s">
        <v>940</v>
      </c>
      <c r="E73" s="226" t="s">
        <v>273</v>
      </c>
      <c r="F73" s="453" t="s">
        <v>1333</v>
      </c>
      <c r="G73" s="27" t="s">
        <v>572</v>
      </c>
      <c r="L73" s="520"/>
      <c r="M73" s="521"/>
      <c r="N73" s="522"/>
    </row>
    <row r="74" spans="1:14" s="21" customFormat="1" ht="17.25" customHeight="1">
      <c r="A74" s="23"/>
      <c r="B74" s="23">
        <v>161</v>
      </c>
      <c r="C74" s="24">
        <v>35200</v>
      </c>
      <c r="D74" s="225" t="s">
        <v>985</v>
      </c>
      <c r="E74" s="226" t="s">
        <v>978</v>
      </c>
      <c r="F74" s="453" t="s">
        <v>1333</v>
      </c>
      <c r="G74" s="27" t="s">
        <v>572</v>
      </c>
      <c r="L74" s="520"/>
      <c r="M74" s="521"/>
      <c r="N74" s="522"/>
    </row>
    <row r="75" spans="1:14" s="21" customFormat="1" ht="17.25" customHeight="1">
      <c r="A75" s="23"/>
      <c r="B75" s="23">
        <v>102</v>
      </c>
      <c r="C75" s="24">
        <v>35220</v>
      </c>
      <c r="D75" s="225" t="s">
        <v>923</v>
      </c>
      <c r="E75" s="225" t="s">
        <v>273</v>
      </c>
      <c r="F75" s="453" t="s">
        <v>1333</v>
      </c>
      <c r="G75" s="23" t="s">
        <v>572</v>
      </c>
      <c r="L75" s="520"/>
      <c r="M75" s="521"/>
      <c r="N75" s="522"/>
    </row>
    <row r="76" spans="1:14" s="21" customFormat="1" ht="17.25" customHeight="1">
      <c r="A76" s="23"/>
      <c r="B76" s="23">
        <v>103</v>
      </c>
      <c r="C76" s="24">
        <v>35258</v>
      </c>
      <c r="D76" s="225" t="s">
        <v>924</v>
      </c>
      <c r="E76" s="225" t="s">
        <v>273</v>
      </c>
      <c r="F76" s="453" t="s">
        <v>1333</v>
      </c>
      <c r="G76" s="23" t="s">
        <v>572</v>
      </c>
      <c r="L76" s="520"/>
      <c r="M76" s="521"/>
      <c r="N76" s="522"/>
    </row>
    <row r="77" spans="1:14" s="21" customFormat="1" ht="17.25" customHeight="1">
      <c r="A77" s="23"/>
      <c r="B77" s="23">
        <v>108</v>
      </c>
      <c r="C77" s="24">
        <v>36341</v>
      </c>
      <c r="D77" s="225" t="s">
        <v>929</v>
      </c>
      <c r="E77" s="225" t="s">
        <v>273</v>
      </c>
      <c r="F77" s="453" t="s">
        <v>1333</v>
      </c>
      <c r="G77" s="23" t="s">
        <v>572</v>
      </c>
      <c r="L77" s="520"/>
      <c r="M77" s="521"/>
      <c r="N77" s="522"/>
    </row>
    <row r="78" spans="1:14" s="21" customFormat="1" ht="17.25" customHeight="1">
      <c r="A78" s="23"/>
      <c r="B78" s="23">
        <v>109</v>
      </c>
      <c r="C78" s="24">
        <v>36460</v>
      </c>
      <c r="D78" s="225" t="s">
        <v>930</v>
      </c>
      <c r="E78" s="225" t="s">
        <v>273</v>
      </c>
      <c r="F78" s="453" t="s">
        <v>1333</v>
      </c>
      <c r="G78" s="23" t="s">
        <v>572</v>
      </c>
      <c r="L78" s="520"/>
      <c r="M78" s="521"/>
      <c r="N78" s="522"/>
    </row>
    <row r="79" spans="1:14" s="21" customFormat="1" ht="17.25" customHeight="1">
      <c r="A79" s="23"/>
      <c r="B79" s="23">
        <v>197</v>
      </c>
      <c r="C79" s="24">
        <v>36595</v>
      </c>
      <c r="D79" s="225" t="s">
        <v>1027</v>
      </c>
      <c r="E79" s="225" t="s">
        <v>1026</v>
      </c>
      <c r="F79" s="453" t="s">
        <v>1333</v>
      </c>
      <c r="G79" s="23" t="s">
        <v>572</v>
      </c>
      <c r="L79" s="520"/>
      <c r="M79" s="521"/>
      <c r="N79" s="522"/>
    </row>
    <row r="80" spans="1:14" s="21" customFormat="1" ht="17.25" customHeight="1">
      <c r="A80" s="23"/>
      <c r="B80" s="23">
        <v>198</v>
      </c>
      <c r="C80" s="24">
        <v>36241</v>
      </c>
      <c r="D80" s="225" t="s">
        <v>1028</v>
      </c>
      <c r="E80" s="225" t="s">
        <v>1026</v>
      </c>
      <c r="F80" s="453" t="s">
        <v>1333</v>
      </c>
      <c r="G80" s="23" t="s">
        <v>572</v>
      </c>
      <c r="L80" s="520"/>
      <c r="M80" s="521"/>
      <c r="N80" s="522"/>
    </row>
    <row r="81" spans="1:14" s="21" customFormat="1" ht="17.25" customHeight="1">
      <c r="A81" s="725" t="s">
        <v>1337</v>
      </c>
      <c r="B81" s="726"/>
      <c r="C81" s="726"/>
      <c r="D81" s="726"/>
      <c r="E81" s="726"/>
      <c r="F81" s="726"/>
      <c r="G81" s="727"/>
      <c r="L81" s="520"/>
      <c r="M81" s="521"/>
      <c r="N81" s="522"/>
    </row>
    <row r="82" spans="1:14" s="21" customFormat="1" ht="17.25" customHeight="1">
      <c r="A82" s="23">
        <v>1</v>
      </c>
      <c r="B82" s="23">
        <v>971</v>
      </c>
      <c r="C82" s="24">
        <v>34731</v>
      </c>
      <c r="D82" s="225" t="s">
        <v>1215</v>
      </c>
      <c r="E82" s="225" t="s">
        <v>1216</v>
      </c>
      <c r="F82" s="453">
        <v>20923</v>
      </c>
      <c r="G82" s="23">
        <v>1</v>
      </c>
      <c r="H82" s="489" t="s">
        <v>1338</v>
      </c>
      <c r="L82" s="520"/>
      <c r="M82" s="521"/>
      <c r="N82" s="522"/>
    </row>
    <row r="83" spans="1:14" s="21" customFormat="1" ht="17.25" customHeight="1">
      <c r="A83" s="23">
        <v>2</v>
      </c>
      <c r="B83" s="23">
        <v>193</v>
      </c>
      <c r="C83" s="24">
        <v>33045</v>
      </c>
      <c r="D83" s="225" t="s">
        <v>1345</v>
      </c>
      <c r="E83" s="225" t="s">
        <v>891</v>
      </c>
      <c r="F83" s="453">
        <v>21399</v>
      </c>
      <c r="G83" s="23">
        <v>4</v>
      </c>
      <c r="L83" s="520"/>
      <c r="M83" s="521"/>
      <c r="N83" s="522"/>
    </row>
    <row r="84" ht="27.75" customHeight="1"/>
    <row r="85" ht="27.75" customHeight="1"/>
    <row r="86" ht="27.75" customHeight="1"/>
    <row r="87" ht="27.75" customHeight="1"/>
  </sheetData>
  <sheetProtection/>
  <mergeCells count="26">
    <mergeCell ref="A1:O1"/>
    <mergeCell ref="A2:O2"/>
    <mergeCell ref="A3:C3"/>
    <mergeCell ref="D3:E3"/>
    <mergeCell ref="F3:G3"/>
    <mergeCell ref="I3:K3"/>
    <mergeCell ref="M3:O3"/>
    <mergeCell ref="A4:C4"/>
    <mergeCell ref="D4:E4"/>
    <mergeCell ref="M4:O4"/>
    <mergeCell ref="N5:O5"/>
    <mergeCell ref="A6:A7"/>
    <mergeCell ref="B6:B7"/>
    <mergeCell ref="C6:C7"/>
    <mergeCell ref="D6:D7"/>
    <mergeCell ref="E6:E7"/>
    <mergeCell ref="F6:F7"/>
    <mergeCell ref="A81:G81"/>
    <mergeCell ref="N6:N7"/>
    <mergeCell ref="O6:O7"/>
    <mergeCell ref="G6:G7"/>
    <mergeCell ref="I6:I7"/>
    <mergeCell ref="J6:J7"/>
    <mergeCell ref="K6:K7"/>
    <mergeCell ref="L6:L7"/>
    <mergeCell ref="M6:M7"/>
  </mergeCells>
  <hyperlinks>
    <hyperlink ref="D3" location="'YARIŞMA PROGRAMI'!C7" display="100 m. Engelli"/>
  </hyperlinks>
  <printOptions horizontalCentered="1"/>
  <pageMargins left="0.2755905511811024" right="0.1968503937007874" top="0.4330708661417323" bottom="0.35433070866141736" header="0.3937007874015748" footer="0.2755905511811024"/>
  <pageSetup horizontalDpi="600" verticalDpi="600" orientation="portrait" paperSize="9" scale="47" r:id="rId2"/>
  <drawing r:id="rId1"/>
</worksheet>
</file>

<file path=xl/worksheets/sheet29.xml><?xml version="1.0" encoding="utf-8"?>
<worksheet xmlns="http://schemas.openxmlformats.org/spreadsheetml/2006/main" xmlns:r="http://schemas.openxmlformats.org/officeDocument/2006/relationships">
  <sheetPr>
    <tabColor rgb="FF66FF33"/>
  </sheetPr>
  <dimension ref="A1:M432"/>
  <sheetViews>
    <sheetView zoomScalePageLayoutView="0" workbookViewId="0" topLeftCell="A1">
      <selection activeCell="B6" sqref="B6"/>
    </sheetView>
  </sheetViews>
  <sheetFormatPr defaultColWidth="9.140625" defaultRowHeight="12.75"/>
  <cols>
    <col min="1" max="1" width="4.7109375" style="193" bestFit="1" customWidth="1"/>
    <col min="2" max="2" width="17.421875" style="206" bestFit="1" customWidth="1"/>
    <col min="3" max="3" width="10.421875" style="2" bestFit="1" customWidth="1"/>
    <col min="4" max="4" width="17.421875" style="208" customWidth="1"/>
    <col min="5" max="5" width="19.140625" style="208" customWidth="1"/>
    <col min="6" max="6" width="11.140625" style="2" customWidth="1"/>
    <col min="7" max="7" width="12.00390625" style="2" customWidth="1"/>
    <col min="8" max="8" width="14.140625" style="2" customWidth="1"/>
    <col min="9" max="9" width="9.28125" style="2" customWidth="1"/>
    <col min="10" max="10" width="11.140625" style="2" customWidth="1"/>
    <col min="11" max="11" width="30.57421875" style="2" customWidth="1"/>
    <col min="12" max="12" width="15.57421875" style="2" bestFit="1" customWidth="1"/>
    <col min="13" max="13" width="14.140625" style="2" customWidth="1"/>
    <col min="14" max="16384" width="9.140625" style="2" customWidth="1"/>
  </cols>
  <sheetData>
    <row r="1" spans="1:13" s="185" customFormat="1" ht="42" customHeight="1">
      <c r="A1" s="734" t="str">
        <f>'YARIŞMA BİLGİLERİ'!F19</f>
        <v>Türkiye Yıldızlar Salon Şampiyonası</v>
      </c>
      <c r="B1" s="734"/>
      <c r="C1" s="734"/>
      <c r="D1" s="734"/>
      <c r="E1" s="734"/>
      <c r="F1" s="734"/>
      <c r="G1" s="734"/>
      <c r="H1" s="734"/>
      <c r="I1" s="734"/>
      <c r="J1" s="734"/>
      <c r="K1" s="207" t="str">
        <f>'YARIŞMA BİLGİLERİ'!F20</f>
        <v>İSTANBUL</v>
      </c>
      <c r="L1" s="733"/>
      <c r="M1" s="733"/>
    </row>
    <row r="2" spans="1:13" s="192" customFormat="1" ht="27.75" customHeight="1">
      <c r="A2" s="186" t="s">
        <v>26</v>
      </c>
      <c r="B2" s="211" t="s">
        <v>44</v>
      </c>
      <c r="C2" s="188" t="s">
        <v>22</v>
      </c>
      <c r="D2" s="189" t="s">
        <v>27</v>
      </c>
      <c r="E2" s="189" t="s">
        <v>25</v>
      </c>
      <c r="F2" s="190" t="s">
        <v>28</v>
      </c>
      <c r="G2" s="187" t="s">
        <v>39</v>
      </c>
      <c r="H2" s="187" t="s">
        <v>10</v>
      </c>
      <c r="I2" s="187" t="s">
        <v>537</v>
      </c>
      <c r="J2" s="187" t="s">
        <v>40</v>
      </c>
      <c r="K2" s="187" t="s">
        <v>41</v>
      </c>
      <c r="L2" s="191" t="s">
        <v>42</v>
      </c>
      <c r="M2" s="191" t="s">
        <v>43</v>
      </c>
    </row>
    <row r="3" spans="1:13" s="192" customFormat="1" ht="26.25" customHeight="1">
      <c r="A3" s="194">
        <v>1</v>
      </c>
      <c r="B3" s="204" t="s">
        <v>539</v>
      </c>
      <c r="C3" s="195">
        <v>35483</v>
      </c>
      <c r="D3" s="203" t="s">
        <v>919</v>
      </c>
      <c r="E3" s="203" t="s">
        <v>273</v>
      </c>
      <c r="F3" s="196">
        <v>782</v>
      </c>
      <c r="G3" s="197">
        <v>1</v>
      </c>
      <c r="H3" s="196" t="s">
        <v>540</v>
      </c>
      <c r="I3" s="198"/>
      <c r="J3" s="196" t="s">
        <v>560</v>
      </c>
      <c r="K3" s="199" t="s">
        <v>1357</v>
      </c>
      <c r="L3" s="202" t="s">
        <v>562</v>
      </c>
      <c r="M3" s="200" t="s">
        <v>538</v>
      </c>
    </row>
    <row r="4" spans="1:13" s="192" customFormat="1" ht="26.25" customHeight="1">
      <c r="A4" s="194">
        <v>2</v>
      </c>
      <c r="B4" s="204" t="s">
        <v>539</v>
      </c>
      <c r="C4" s="195">
        <v>35291</v>
      </c>
      <c r="D4" s="203" t="s">
        <v>821</v>
      </c>
      <c r="E4" s="203" t="s">
        <v>818</v>
      </c>
      <c r="F4" s="196">
        <v>797</v>
      </c>
      <c r="G4" s="197">
        <v>2</v>
      </c>
      <c r="H4" s="196" t="s">
        <v>540</v>
      </c>
      <c r="I4" s="198"/>
      <c r="J4" s="196" t="s">
        <v>560</v>
      </c>
      <c r="K4" s="199" t="s">
        <v>1357</v>
      </c>
      <c r="L4" s="202" t="s">
        <v>562</v>
      </c>
      <c r="M4" s="200" t="s">
        <v>538</v>
      </c>
    </row>
    <row r="5" spans="1:13" s="192" customFormat="1" ht="26.25" customHeight="1">
      <c r="A5" s="194">
        <v>3</v>
      </c>
      <c r="B5" s="204" t="s">
        <v>539</v>
      </c>
      <c r="C5" s="195">
        <v>35631</v>
      </c>
      <c r="D5" s="203" t="s">
        <v>963</v>
      </c>
      <c r="E5" s="203" t="s">
        <v>947</v>
      </c>
      <c r="F5" s="196">
        <v>801</v>
      </c>
      <c r="G5" s="197">
        <v>3</v>
      </c>
      <c r="H5" s="196" t="s">
        <v>540</v>
      </c>
      <c r="I5" s="198"/>
      <c r="J5" s="196" t="s">
        <v>560</v>
      </c>
      <c r="K5" s="199" t="s">
        <v>1357</v>
      </c>
      <c r="L5" s="202" t="s">
        <v>562</v>
      </c>
      <c r="M5" s="200" t="s">
        <v>538</v>
      </c>
    </row>
    <row r="6" spans="1:13" s="192" customFormat="1" ht="26.25" customHeight="1">
      <c r="A6" s="194">
        <v>4</v>
      </c>
      <c r="B6" s="204" t="s">
        <v>539</v>
      </c>
      <c r="C6" s="195">
        <v>35828</v>
      </c>
      <c r="D6" s="203" t="s">
        <v>845</v>
      </c>
      <c r="E6" s="203" t="s">
        <v>846</v>
      </c>
      <c r="F6" s="196">
        <v>806</v>
      </c>
      <c r="G6" s="197">
        <v>4</v>
      </c>
      <c r="H6" s="196" t="s">
        <v>540</v>
      </c>
      <c r="I6" s="198"/>
      <c r="J6" s="196" t="s">
        <v>560</v>
      </c>
      <c r="K6" s="199" t="s">
        <v>1357</v>
      </c>
      <c r="L6" s="202" t="s">
        <v>562</v>
      </c>
      <c r="M6" s="200" t="s">
        <v>538</v>
      </c>
    </row>
    <row r="7" spans="1:13" s="192" customFormat="1" ht="26.25" customHeight="1">
      <c r="A7" s="194">
        <v>5</v>
      </c>
      <c r="B7" s="204" t="s">
        <v>539</v>
      </c>
      <c r="C7" s="195">
        <v>35106</v>
      </c>
      <c r="D7" s="203" t="s">
        <v>942</v>
      </c>
      <c r="E7" s="203" t="s">
        <v>273</v>
      </c>
      <c r="F7" s="196">
        <v>809</v>
      </c>
      <c r="G7" s="197">
        <v>5</v>
      </c>
      <c r="H7" s="196" t="s">
        <v>540</v>
      </c>
      <c r="I7" s="198"/>
      <c r="J7" s="196" t="s">
        <v>560</v>
      </c>
      <c r="K7" s="199" t="s">
        <v>1357</v>
      </c>
      <c r="L7" s="202" t="s">
        <v>562</v>
      </c>
      <c r="M7" s="200" t="s">
        <v>538</v>
      </c>
    </row>
    <row r="8" spans="1:13" s="192" customFormat="1" ht="26.25" customHeight="1">
      <c r="A8" s="194">
        <v>6</v>
      </c>
      <c r="B8" s="204" t="s">
        <v>539</v>
      </c>
      <c r="C8" s="195">
        <v>35832</v>
      </c>
      <c r="D8" s="203" t="s">
        <v>1006</v>
      </c>
      <c r="E8" s="203" t="s">
        <v>1004</v>
      </c>
      <c r="F8" s="196">
        <v>816</v>
      </c>
      <c r="G8" s="197">
        <v>6</v>
      </c>
      <c r="H8" s="196" t="s">
        <v>540</v>
      </c>
      <c r="I8" s="198"/>
      <c r="J8" s="196" t="s">
        <v>560</v>
      </c>
      <c r="K8" s="199" t="s">
        <v>1357</v>
      </c>
      <c r="L8" s="202" t="s">
        <v>562</v>
      </c>
      <c r="M8" s="200" t="s">
        <v>538</v>
      </c>
    </row>
    <row r="9" spans="1:13" s="192" customFormat="1" ht="26.25" customHeight="1">
      <c r="A9" s="194">
        <v>7</v>
      </c>
      <c r="B9" s="204" t="s">
        <v>539</v>
      </c>
      <c r="C9" s="195">
        <v>35813</v>
      </c>
      <c r="D9" s="203" t="s">
        <v>946</v>
      </c>
      <c r="E9" s="203" t="s">
        <v>947</v>
      </c>
      <c r="F9" s="196">
        <v>818</v>
      </c>
      <c r="G9" s="197">
        <v>7</v>
      </c>
      <c r="H9" s="196" t="s">
        <v>540</v>
      </c>
      <c r="I9" s="198"/>
      <c r="J9" s="196" t="s">
        <v>560</v>
      </c>
      <c r="K9" s="199" t="s">
        <v>1357</v>
      </c>
      <c r="L9" s="202" t="s">
        <v>562</v>
      </c>
      <c r="M9" s="200" t="s">
        <v>538</v>
      </c>
    </row>
    <row r="10" spans="1:13" s="192" customFormat="1" ht="26.25" customHeight="1">
      <c r="A10" s="194">
        <v>8</v>
      </c>
      <c r="B10" s="204" t="s">
        <v>539</v>
      </c>
      <c r="C10" s="195">
        <v>35768</v>
      </c>
      <c r="D10" s="203" t="s">
        <v>937</v>
      </c>
      <c r="E10" s="203" t="s">
        <v>273</v>
      </c>
      <c r="F10" s="196">
        <v>822</v>
      </c>
      <c r="G10" s="197">
        <v>8</v>
      </c>
      <c r="H10" s="196" t="s">
        <v>540</v>
      </c>
      <c r="I10" s="198"/>
      <c r="J10" s="196" t="s">
        <v>560</v>
      </c>
      <c r="K10" s="199" t="s">
        <v>1357</v>
      </c>
      <c r="L10" s="202" t="s">
        <v>562</v>
      </c>
      <c r="M10" s="200" t="s">
        <v>538</v>
      </c>
    </row>
    <row r="11" spans="1:13" s="192" customFormat="1" ht="26.25" customHeight="1">
      <c r="A11" s="194">
        <v>9</v>
      </c>
      <c r="B11" s="204" t="s">
        <v>539</v>
      </c>
      <c r="C11" s="195">
        <v>35573</v>
      </c>
      <c r="D11" s="203" t="s">
        <v>955</v>
      </c>
      <c r="E11" s="203" t="s">
        <v>947</v>
      </c>
      <c r="F11" s="196">
        <v>824</v>
      </c>
      <c r="G11" s="197">
        <v>9</v>
      </c>
      <c r="H11" s="196" t="s">
        <v>540</v>
      </c>
      <c r="I11" s="198"/>
      <c r="J11" s="196" t="s">
        <v>560</v>
      </c>
      <c r="K11" s="199" t="s">
        <v>1357</v>
      </c>
      <c r="L11" s="202" t="s">
        <v>562</v>
      </c>
      <c r="M11" s="200" t="s">
        <v>538</v>
      </c>
    </row>
    <row r="12" spans="1:13" s="192" customFormat="1" ht="26.25" customHeight="1">
      <c r="A12" s="194">
        <v>10</v>
      </c>
      <c r="B12" s="204" t="s">
        <v>539</v>
      </c>
      <c r="C12" s="195">
        <v>35383</v>
      </c>
      <c r="D12" s="203" t="s">
        <v>977</v>
      </c>
      <c r="E12" s="203" t="s">
        <v>978</v>
      </c>
      <c r="F12" s="196">
        <v>832</v>
      </c>
      <c r="G12" s="197">
        <v>10</v>
      </c>
      <c r="H12" s="196" t="s">
        <v>540</v>
      </c>
      <c r="I12" s="198"/>
      <c r="J12" s="196" t="s">
        <v>560</v>
      </c>
      <c r="K12" s="199" t="s">
        <v>1357</v>
      </c>
      <c r="L12" s="202" t="s">
        <v>562</v>
      </c>
      <c r="M12" s="200" t="s">
        <v>538</v>
      </c>
    </row>
    <row r="13" spans="1:13" s="192" customFormat="1" ht="26.25" customHeight="1">
      <c r="A13" s="194">
        <v>11</v>
      </c>
      <c r="B13" s="204" t="s">
        <v>539</v>
      </c>
      <c r="C13" s="195">
        <v>35698</v>
      </c>
      <c r="D13" s="203" t="s">
        <v>962</v>
      </c>
      <c r="E13" s="203" t="s">
        <v>947</v>
      </c>
      <c r="F13" s="196">
        <v>832</v>
      </c>
      <c r="G13" s="197">
        <v>11</v>
      </c>
      <c r="H13" s="196" t="s">
        <v>540</v>
      </c>
      <c r="I13" s="198"/>
      <c r="J13" s="196" t="s">
        <v>560</v>
      </c>
      <c r="K13" s="199" t="s">
        <v>1357</v>
      </c>
      <c r="L13" s="202" t="s">
        <v>562</v>
      </c>
      <c r="M13" s="200" t="s">
        <v>538</v>
      </c>
    </row>
    <row r="14" spans="1:13" s="192" customFormat="1" ht="26.25" customHeight="1">
      <c r="A14" s="194">
        <v>12</v>
      </c>
      <c r="B14" s="204" t="s">
        <v>539</v>
      </c>
      <c r="C14" s="195">
        <v>35153</v>
      </c>
      <c r="D14" s="203" t="s">
        <v>960</v>
      </c>
      <c r="E14" s="203" t="s">
        <v>947</v>
      </c>
      <c r="F14" s="196">
        <v>836</v>
      </c>
      <c r="G14" s="197">
        <v>12</v>
      </c>
      <c r="H14" s="196" t="s">
        <v>540</v>
      </c>
      <c r="I14" s="198"/>
      <c r="J14" s="196" t="s">
        <v>560</v>
      </c>
      <c r="K14" s="199" t="s">
        <v>1357</v>
      </c>
      <c r="L14" s="202" t="s">
        <v>562</v>
      </c>
      <c r="M14" s="200" t="s">
        <v>538</v>
      </c>
    </row>
    <row r="15" spans="1:13" s="192" customFormat="1" ht="26.25" customHeight="1">
      <c r="A15" s="194">
        <v>13</v>
      </c>
      <c r="B15" s="204" t="s">
        <v>539</v>
      </c>
      <c r="C15" s="195">
        <v>35834</v>
      </c>
      <c r="D15" s="203" t="s">
        <v>911</v>
      </c>
      <c r="E15" s="203" t="s">
        <v>273</v>
      </c>
      <c r="F15" s="196">
        <v>844</v>
      </c>
      <c r="G15" s="197">
        <v>13</v>
      </c>
      <c r="H15" s="196" t="s">
        <v>540</v>
      </c>
      <c r="I15" s="198"/>
      <c r="J15" s="196" t="s">
        <v>560</v>
      </c>
      <c r="K15" s="199" t="s">
        <v>1357</v>
      </c>
      <c r="L15" s="202" t="s">
        <v>562</v>
      </c>
      <c r="M15" s="200" t="s">
        <v>538</v>
      </c>
    </row>
    <row r="16" spans="1:13" s="192" customFormat="1" ht="26.25" customHeight="1">
      <c r="A16" s="194">
        <v>14</v>
      </c>
      <c r="B16" s="204" t="s">
        <v>539</v>
      </c>
      <c r="C16" s="195">
        <v>35492</v>
      </c>
      <c r="D16" s="203" t="s">
        <v>1022</v>
      </c>
      <c r="E16" s="203" t="s">
        <v>1023</v>
      </c>
      <c r="F16" s="196">
        <v>845</v>
      </c>
      <c r="G16" s="197">
        <v>14</v>
      </c>
      <c r="H16" s="196" t="s">
        <v>540</v>
      </c>
      <c r="I16" s="198"/>
      <c r="J16" s="196" t="s">
        <v>560</v>
      </c>
      <c r="K16" s="199" t="s">
        <v>1357</v>
      </c>
      <c r="L16" s="202" t="s">
        <v>562</v>
      </c>
      <c r="M16" s="200" t="s">
        <v>538</v>
      </c>
    </row>
    <row r="17" spans="1:13" s="192" customFormat="1" ht="26.25" customHeight="1">
      <c r="A17" s="194">
        <v>15</v>
      </c>
      <c r="B17" s="204" t="s">
        <v>539</v>
      </c>
      <c r="C17" s="195">
        <v>35800</v>
      </c>
      <c r="D17" s="203" t="s">
        <v>966</v>
      </c>
      <c r="E17" s="203" t="s">
        <v>967</v>
      </c>
      <c r="F17" s="196">
        <v>846</v>
      </c>
      <c r="G17" s="197">
        <v>15</v>
      </c>
      <c r="H17" s="196" t="s">
        <v>540</v>
      </c>
      <c r="I17" s="198"/>
      <c r="J17" s="196" t="s">
        <v>560</v>
      </c>
      <c r="K17" s="199" t="s">
        <v>1357</v>
      </c>
      <c r="L17" s="202" t="s">
        <v>562</v>
      </c>
      <c r="M17" s="200" t="s">
        <v>538</v>
      </c>
    </row>
    <row r="18" spans="1:13" s="192" customFormat="1" ht="26.25" customHeight="1">
      <c r="A18" s="194">
        <v>16</v>
      </c>
      <c r="B18" s="204" t="s">
        <v>539</v>
      </c>
      <c r="C18" s="195">
        <v>35635</v>
      </c>
      <c r="D18" s="203" t="s">
        <v>999</v>
      </c>
      <c r="E18" s="203" t="s">
        <v>997</v>
      </c>
      <c r="F18" s="196">
        <v>848</v>
      </c>
      <c r="G18" s="197">
        <v>16</v>
      </c>
      <c r="H18" s="196" t="s">
        <v>540</v>
      </c>
      <c r="I18" s="198"/>
      <c r="J18" s="196" t="s">
        <v>560</v>
      </c>
      <c r="K18" s="199" t="s">
        <v>1357</v>
      </c>
      <c r="L18" s="202" t="s">
        <v>562</v>
      </c>
      <c r="M18" s="200" t="s">
        <v>538</v>
      </c>
    </row>
    <row r="19" spans="1:13" s="192" customFormat="1" ht="26.25" customHeight="1">
      <c r="A19" s="194">
        <v>17</v>
      </c>
      <c r="B19" s="204" t="s">
        <v>539</v>
      </c>
      <c r="C19" s="195">
        <v>35292</v>
      </c>
      <c r="D19" s="203" t="s">
        <v>996</v>
      </c>
      <c r="E19" s="203" t="s">
        <v>997</v>
      </c>
      <c r="F19" s="196">
        <v>851</v>
      </c>
      <c r="G19" s="197">
        <v>17</v>
      </c>
      <c r="H19" s="196" t="s">
        <v>540</v>
      </c>
      <c r="I19" s="202"/>
      <c r="J19" s="196" t="s">
        <v>560</v>
      </c>
      <c r="K19" s="199" t="s">
        <v>1357</v>
      </c>
      <c r="L19" s="202" t="s">
        <v>562</v>
      </c>
      <c r="M19" s="200" t="s">
        <v>538</v>
      </c>
    </row>
    <row r="20" spans="1:13" s="192" customFormat="1" ht="26.25" customHeight="1">
      <c r="A20" s="194">
        <v>18</v>
      </c>
      <c r="B20" s="204" t="s">
        <v>539</v>
      </c>
      <c r="C20" s="195">
        <v>35102</v>
      </c>
      <c r="D20" s="203" t="s">
        <v>920</v>
      </c>
      <c r="E20" s="203" t="s">
        <v>273</v>
      </c>
      <c r="F20" s="196">
        <v>855</v>
      </c>
      <c r="G20" s="197">
        <v>18</v>
      </c>
      <c r="H20" s="196" t="s">
        <v>540</v>
      </c>
      <c r="I20" s="202"/>
      <c r="J20" s="196" t="s">
        <v>560</v>
      </c>
      <c r="K20" s="199" t="s">
        <v>1357</v>
      </c>
      <c r="L20" s="202" t="s">
        <v>562</v>
      </c>
      <c r="M20" s="200" t="s">
        <v>538</v>
      </c>
    </row>
    <row r="21" spans="1:13" s="192" customFormat="1" ht="26.25" customHeight="1">
      <c r="A21" s="194">
        <v>19</v>
      </c>
      <c r="B21" s="204" t="s">
        <v>539</v>
      </c>
      <c r="C21" s="195">
        <v>35407</v>
      </c>
      <c r="D21" s="203" t="s">
        <v>824</v>
      </c>
      <c r="E21" s="203" t="s">
        <v>825</v>
      </c>
      <c r="F21" s="196">
        <v>857</v>
      </c>
      <c r="G21" s="197">
        <v>19</v>
      </c>
      <c r="H21" s="196" t="s">
        <v>540</v>
      </c>
      <c r="I21" s="202"/>
      <c r="J21" s="196" t="s">
        <v>560</v>
      </c>
      <c r="K21" s="199" t="s">
        <v>1357</v>
      </c>
      <c r="L21" s="202" t="s">
        <v>562</v>
      </c>
      <c r="M21" s="200" t="s">
        <v>538</v>
      </c>
    </row>
    <row r="22" spans="1:13" s="192" customFormat="1" ht="26.25" customHeight="1">
      <c r="A22" s="194">
        <v>20</v>
      </c>
      <c r="B22" s="204" t="s">
        <v>539</v>
      </c>
      <c r="C22" s="195">
        <v>36192</v>
      </c>
      <c r="D22" s="203" t="s">
        <v>915</v>
      </c>
      <c r="E22" s="203" t="s">
        <v>273</v>
      </c>
      <c r="F22" s="196">
        <v>865</v>
      </c>
      <c r="G22" s="197">
        <v>20</v>
      </c>
      <c r="H22" s="196" t="s">
        <v>540</v>
      </c>
      <c r="I22" s="202"/>
      <c r="J22" s="196" t="s">
        <v>560</v>
      </c>
      <c r="K22" s="199" t="s">
        <v>1357</v>
      </c>
      <c r="L22" s="202" t="s">
        <v>562</v>
      </c>
      <c r="M22" s="200" t="s">
        <v>538</v>
      </c>
    </row>
    <row r="23" spans="1:13" s="192" customFormat="1" ht="26.25" customHeight="1">
      <c r="A23" s="194">
        <v>21</v>
      </c>
      <c r="B23" s="204" t="s">
        <v>539</v>
      </c>
      <c r="C23" s="195">
        <v>36299</v>
      </c>
      <c r="D23" s="203" t="s">
        <v>918</v>
      </c>
      <c r="E23" s="203" t="s">
        <v>273</v>
      </c>
      <c r="F23" s="196">
        <v>868</v>
      </c>
      <c r="G23" s="197">
        <v>21</v>
      </c>
      <c r="H23" s="196" t="s">
        <v>540</v>
      </c>
      <c r="I23" s="202"/>
      <c r="J23" s="196" t="s">
        <v>560</v>
      </c>
      <c r="K23" s="199" t="s">
        <v>1357</v>
      </c>
      <c r="L23" s="202" t="s">
        <v>562</v>
      </c>
      <c r="M23" s="200" t="s">
        <v>538</v>
      </c>
    </row>
    <row r="24" spans="1:13" s="192" customFormat="1" ht="26.25" customHeight="1">
      <c r="A24" s="194">
        <v>22</v>
      </c>
      <c r="B24" s="204" t="s">
        <v>539</v>
      </c>
      <c r="C24" s="195">
        <v>36186</v>
      </c>
      <c r="D24" s="203" t="s">
        <v>1025</v>
      </c>
      <c r="E24" s="203" t="s">
        <v>1026</v>
      </c>
      <c r="F24" s="196">
        <v>874</v>
      </c>
      <c r="G24" s="197">
        <v>22</v>
      </c>
      <c r="H24" s="196" t="s">
        <v>540</v>
      </c>
      <c r="I24" s="202"/>
      <c r="J24" s="196" t="s">
        <v>560</v>
      </c>
      <c r="K24" s="199" t="s">
        <v>1357</v>
      </c>
      <c r="L24" s="202" t="s">
        <v>562</v>
      </c>
      <c r="M24" s="200" t="s">
        <v>538</v>
      </c>
    </row>
    <row r="25" spans="1:13" s="192" customFormat="1" ht="26.25" customHeight="1">
      <c r="A25" s="194">
        <v>23</v>
      </c>
      <c r="B25" s="204" t="s">
        <v>539</v>
      </c>
      <c r="C25" s="195">
        <v>35565</v>
      </c>
      <c r="D25" s="203" t="s">
        <v>987</v>
      </c>
      <c r="E25" s="203" t="s">
        <v>988</v>
      </c>
      <c r="F25" s="196">
        <v>874</v>
      </c>
      <c r="G25" s="197">
        <v>23</v>
      </c>
      <c r="H25" s="196" t="s">
        <v>540</v>
      </c>
      <c r="I25" s="202"/>
      <c r="J25" s="196" t="s">
        <v>560</v>
      </c>
      <c r="K25" s="199" t="s">
        <v>1357</v>
      </c>
      <c r="L25" s="202" t="s">
        <v>562</v>
      </c>
      <c r="M25" s="200" t="s">
        <v>538</v>
      </c>
    </row>
    <row r="26" spans="1:13" s="192" customFormat="1" ht="26.25" customHeight="1">
      <c r="A26" s="194">
        <v>24</v>
      </c>
      <c r="B26" s="204" t="s">
        <v>539</v>
      </c>
      <c r="C26" s="195">
        <v>35301</v>
      </c>
      <c r="D26" s="203" t="s">
        <v>916</v>
      </c>
      <c r="E26" s="203" t="s">
        <v>273</v>
      </c>
      <c r="F26" s="196">
        <v>887</v>
      </c>
      <c r="G26" s="197">
        <v>24</v>
      </c>
      <c r="H26" s="196" t="s">
        <v>540</v>
      </c>
      <c r="I26" s="202"/>
      <c r="J26" s="196" t="s">
        <v>560</v>
      </c>
      <c r="K26" s="199" t="s">
        <v>1357</v>
      </c>
      <c r="L26" s="202" t="s">
        <v>562</v>
      </c>
      <c r="M26" s="200" t="s">
        <v>538</v>
      </c>
    </row>
    <row r="27" spans="1:13" s="192" customFormat="1" ht="26.25" customHeight="1">
      <c r="A27" s="194">
        <v>25</v>
      </c>
      <c r="B27" s="204" t="s">
        <v>539</v>
      </c>
      <c r="C27" s="195">
        <v>36595</v>
      </c>
      <c r="D27" s="203" t="s">
        <v>1027</v>
      </c>
      <c r="E27" s="203" t="s">
        <v>1026</v>
      </c>
      <c r="F27" s="196">
        <v>903</v>
      </c>
      <c r="G27" s="197">
        <v>25</v>
      </c>
      <c r="H27" s="196" t="s">
        <v>540</v>
      </c>
      <c r="I27" s="202"/>
      <c r="J27" s="196" t="s">
        <v>560</v>
      </c>
      <c r="K27" s="199" t="s">
        <v>1357</v>
      </c>
      <c r="L27" s="202" t="s">
        <v>562</v>
      </c>
      <c r="M27" s="200" t="s">
        <v>538</v>
      </c>
    </row>
    <row r="28" spans="1:13" s="192" customFormat="1" ht="26.25" customHeight="1">
      <c r="A28" s="194">
        <v>26</v>
      </c>
      <c r="B28" s="204" t="s">
        <v>539</v>
      </c>
      <c r="C28" s="195">
        <v>35983</v>
      </c>
      <c r="D28" s="203" t="s">
        <v>917</v>
      </c>
      <c r="E28" s="203" t="s">
        <v>273</v>
      </c>
      <c r="F28" s="196">
        <v>910</v>
      </c>
      <c r="G28" s="197">
        <v>26</v>
      </c>
      <c r="H28" s="196" t="s">
        <v>540</v>
      </c>
      <c r="I28" s="202"/>
      <c r="J28" s="196" t="s">
        <v>560</v>
      </c>
      <c r="K28" s="199" t="s">
        <v>1357</v>
      </c>
      <c r="L28" s="202" t="s">
        <v>562</v>
      </c>
      <c r="M28" s="200" t="s">
        <v>538</v>
      </c>
    </row>
    <row r="29" spans="1:13" s="192" customFormat="1" ht="26.25" customHeight="1">
      <c r="A29" s="194">
        <v>27</v>
      </c>
      <c r="B29" s="204" t="s">
        <v>539</v>
      </c>
      <c r="C29" s="195">
        <v>36435</v>
      </c>
      <c r="D29" s="203" t="s">
        <v>1007</v>
      </c>
      <c r="E29" s="203" t="s">
        <v>1004</v>
      </c>
      <c r="F29" s="196">
        <v>911</v>
      </c>
      <c r="G29" s="197">
        <v>27</v>
      </c>
      <c r="H29" s="196" t="s">
        <v>540</v>
      </c>
      <c r="I29" s="202"/>
      <c r="J29" s="196" t="s">
        <v>560</v>
      </c>
      <c r="K29" s="199" t="s">
        <v>1357</v>
      </c>
      <c r="L29" s="202" t="s">
        <v>562</v>
      </c>
      <c r="M29" s="200" t="s">
        <v>538</v>
      </c>
    </row>
    <row r="30" spans="1:13" s="192" customFormat="1" ht="26.25" customHeight="1">
      <c r="A30" s="194">
        <v>28</v>
      </c>
      <c r="B30" s="204" t="s">
        <v>539</v>
      </c>
      <c r="C30" s="195">
        <v>36277</v>
      </c>
      <c r="D30" s="203" t="s">
        <v>1036</v>
      </c>
      <c r="E30" s="203" t="s">
        <v>1026</v>
      </c>
      <c r="F30" s="196">
        <v>912</v>
      </c>
      <c r="G30" s="197">
        <v>28</v>
      </c>
      <c r="H30" s="196" t="s">
        <v>540</v>
      </c>
      <c r="I30" s="202"/>
      <c r="J30" s="196" t="s">
        <v>560</v>
      </c>
      <c r="K30" s="199" t="s">
        <v>1357</v>
      </c>
      <c r="L30" s="202" t="s">
        <v>562</v>
      </c>
      <c r="M30" s="200" t="s">
        <v>538</v>
      </c>
    </row>
    <row r="31" spans="1:13" s="192" customFormat="1" ht="26.25" customHeight="1">
      <c r="A31" s="194">
        <v>29</v>
      </c>
      <c r="B31" s="204" t="s">
        <v>539</v>
      </c>
      <c r="C31" s="195">
        <v>36572</v>
      </c>
      <c r="D31" s="203" t="s">
        <v>1032</v>
      </c>
      <c r="E31" s="203" t="s">
        <v>1026</v>
      </c>
      <c r="F31" s="196">
        <v>917</v>
      </c>
      <c r="G31" s="197">
        <v>29</v>
      </c>
      <c r="H31" s="196" t="s">
        <v>540</v>
      </c>
      <c r="I31" s="202"/>
      <c r="J31" s="196" t="s">
        <v>560</v>
      </c>
      <c r="K31" s="199" t="s">
        <v>1357</v>
      </c>
      <c r="L31" s="202" t="s">
        <v>562</v>
      </c>
      <c r="M31" s="200" t="s">
        <v>538</v>
      </c>
    </row>
    <row r="32" spans="1:13" s="192" customFormat="1" ht="26.25" customHeight="1">
      <c r="A32" s="194">
        <v>30</v>
      </c>
      <c r="B32" s="204" t="s">
        <v>539</v>
      </c>
      <c r="C32" s="195">
        <v>36324</v>
      </c>
      <c r="D32" s="203" t="s">
        <v>1029</v>
      </c>
      <c r="E32" s="203" t="s">
        <v>1026</v>
      </c>
      <c r="F32" s="196">
        <v>925</v>
      </c>
      <c r="G32" s="197">
        <v>30</v>
      </c>
      <c r="H32" s="196" t="s">
        <v>540</v>
      </c>
      <c r="I32" s="202"/>
      <c r="J32" s="196" t="s">
        <v>560</v>
      </c>
      <c r="K32" s="199" t="s">
        <v>1357</v>
      </c>
      <c r="L32" s="202" t="s">
        <v>562</v>
      </c>
      <c r="M32" s="200" t="s">
        <v>538</v>
      </c>
    </row>
    <row r="33" spans="1:13" s="192" customFormat="1" ht="26.25" customHeight="1">
      <c r="A33" s="194">
        <v>31</v>
      </c>
      <c r="B33" s="204" t="s">
        <v>539</v>
      </c>
      <c r="C33" s="195">
        <v>36207</v>
      </c>
      <c r="D33" s="203" t="s">
        <v>932</v>
      </c>
      <c r="E33" s="203" t="s">
        <v>273</v>
      </c>
      <c r="F33" s="196">
        <v>929</v>
      </c>
      <c r="G33" s="197">
        <v>31</v>
      </c>
      <c r="H33" s="196" t="s">
        <v>540</v>
      </c>
      <c r="I33" s="202"/>
      <c r="J33" s="196" t="s">
        <v>560</v>
      </c>
      <c r="K33" s="199" t="s">
        <v>1357</v>
      </c>
      <c r="L33" s="202" t="s">
        <v>562</v>
      </c>
      <c r="M33" s="200" t="s">
        <v>538</v>
      </c>
    </row>
    <row r="34" spans="1:13" s="192" customFormat="1" ht="26.25" customHeight="1">
      <c r="A34" s="194">
        <v>32</v>
      </c>
      <c r="B34" s="204" t="s">
        <v>539</v>
      </c>
      <c r="C34" s="195">
        <v>36916</v>
      </c>
      <c r="D34" s="203" t="s">
        <v>1035</v>
      </c>
      <c r="E34" s="203" t="s">
        <v>1026</v>
      </c>
      <c r="F34" s="196">
        <v>930</v>
      </c>
      <c r="G34" s="197">
        <v>32</v>
      </c>
      <c r="H34" s="196" t="s">
        <v>540</v>
      </c>
      <c r="I34" s="202"/>
      <c r="J34" s="196" t="s">
        <v>560</v>
      </c>
      <c r="K34" s="199" t="s">
        <v>1357</v>
      </c>
      <c r="L34" s="202" t="s">
        <v>562</v>
      </c>
      <c r="M34" s="200" t="s">
        <v>538</v>
      </c>
    </row>
    <row r="35" spans="1:13" s="192" customFormat="1" ht="26.25" customHeight="1">
      <c r="A35" s="194">
        <v>33</v>
      </c>
      <c r="B35" s="204" t="s">
        <v>539</v>
      </c>
      <c r="C35" s="195">
        <v>36598</v>
      </c>
      <c r="D35" s="203" t="s">
        <v>895</v>
      </c>
      <c r="E35" s="203" t="s">
        <v>891</v>
      </c>
      <c r="F35" s="196">
        <v>938</v>
      </c>
      <c r="G35" s="197">
        <v>33</v>
      </c>
      <c r="H35" s="196" t="s">
        <v>540</v>
      </c>
      <c r="I35" s="202"/>
      <c r="J35" s="196" t="s">
        <v>560</v>
      </c>
      <c r="K35" s="199" t="s">
        <v>1357</v>
      </c>
      <c r="L35" s="202" t="s">
        <v>562</v>
      </c>
      <c r="M35" s="200" t="s">
        <v>538</v>
      </c>
    </row>
    <row r="36" spans="1:13" s="192" customFormat="1" ht="26.25" customHeight="1">
      <c r="A36" s="194">
        <v>34</v>
      </c>
      <c r="B36" s="204" t="s">
        <v>539</v>
      </c>
      <c r="C36" s="195">
        <v>36811</v>
      </c>
      <c r="D36" s="203" t="s">
        <v>1033</v>
      </c>
      <c r="E36" s="203" t="s">
        <v>1026</v>
      </c>
      <c r="F36" s="196">
        <v>940</v>
      </c>
      <c r="G36" s="197">
        <v>34</v>
      </c>
      <c r="H36" s="196" t="s">
        <v>540</v>
      </c>
      <c r="I36" s="202"/>
      <c r="J36" s="196" t="s">
        <v>560</v>
      </c>
      <c r="K36" s="199" t="s">
        <v>1357</v>
      </c>
      <c r="L36" s="202" t="s">
        <v>562</v>
      </c>
      <c r="M36" s="200" t="s">
        <v>538</v>
      </c>
    </row>
    <row r="37" spans="1:13" s="192" customFormat="1" ht="26.25" customHeight="1">
      <c r="A37" s="194">
        <v>35</v>
      </c>
      <c r="B37" s="204" t="s">
        <v>539</v>
      </c>
      <c r="C37" s="195">
        <v>36772</v>
      </c>
      <c r="D37" s="203" t="s">
        <v>1031</v>
      </c>
      <c r="E37" s="203" t="s">
        <v>1026</v>
      </c>
      <c r="F37" s="196">
        <v>941</v>
      </c>
      <c r="G37" s="197">
        <v>35</v>
      </c>
      <c r="H37" s="196" t="s">
        <v>540</v>
      </c>
      <c r="I37" s="202"/>
      <c r="J37" s="196" t="s">
        <v>560</v>
      </c>
      <c r="K37" s="199" t="s">
        <v>1357</v>
      </c>
      <c r="L37" s="202" t="s">
        <v>562</v>
      </c>
      <c r="M37" s="200" t="s">
        <v>538</v>
      </c>
    </row>
    <row r="38" spans="1:13" s="192" customFormat="1" ht="26.25" customHeight="1">
      <c r="A38" s="194">
        <v>36</v>
      </c>
      <c r="B38" s="204" t="s">
        <v>539</v>
      </c>
      <c r="C38" s="195">
        <v>36796</v>
      </c>
      <c r="D38" s="203" t="s">
        <v>1034</v>
      </c>
      <c r="E38" s="203" t="s">
        <v>1026</v>
      </c>
      <c r="F38" s="196">
        <v>952</v>
      </c>
      <c r="G38" s="197">
        <v>36</v>
      </c>
      <c r="H38" s="196" t="s">
        <v>540</v>
      </c>
      <c r="I38" s="202"/>
      <c r="J38" s="196" t="s">
        <v>560</v>
      </c>
      <c r="K38" s="199" t="s">
        <v>1357</v>
      </c>
      <c r="L38" s="202" t="s">
        <v>562</v>
      </c>
      <c r="M38" s="200" t="s">
        <v>538</v>
      </c>
    </row>
    <row r="39" spans="1:13" s="192" customFormat="1" ht="26.25" customHeight="1">
      <c r="A39" s="194">
        <v>37</v>
      </c>
      <c r="B39" s="204" t="s">
        <v>539</v>
      </c>
      <c r="C39" s="195">
        <v>36618</v>
      </c>
      <c r="D39" s="203" t="s">
        <v>934</v>
      </c>
      <c r="E39" s="203" t="s">
        <v>273</v>
      </c>
      <c r="F39" s="196">
        <v>977</v>
      </c>
      <c r="G39" s="197">
        <v>37</v>
      </c>
      <c r="H39" s="196" t="s">
        <v>540</v>
      </c>
      <c r="I39" s="202"/>
      <c r="J39" s="196" t="s">
        <v>560</v>
      </c>
      <c r="K39" s="199" t="s">
        <v>1357</v>
      </c>
      <c r="L39" s="202" t="s">
        <v>562</v>
      </c>
      <c r="M39" s="200" t="s">
        <v>538</v>
      </c>
    </row>
    <row r="40" spans="1:13" s="192" customFormat="1" ht="26.25" customHeight="1">
      <c r="A40" s="194">
        <v>38</v>
      </c>
      <c r="B40" s="204" t="s">
        <v>539</v>
      </c>
      <c r="C40" s="195">
        <v>36241</v>
      </c>
      <c r="D40" s="203" t="s">
        <v>1028</v>
      </c>
      <c r="E40" s="203" t="s">
        <v>1026</v>
      </c>
      <c r="F40" s="196">
        <v>978</v>
      </c>
      <c r="G40" s="197">
        <v>38</v>
      </c>
      <c r="H40" s="196" t="s">
        <v>540</v>
      </c>
      <c r="I40" s="202"/>
      <c r="J40" s="196" t="s">
        <v>560</v>
      </c>
      <c r="K40" s="199" t="s">
        <v>1357</v>
      </c>
      <c r="L40" s="202" t="s">
        <v>562</v>
      </c>
      <c r="M40" s="200" t="s">
        <v>538</v>
      </c>
    </row>
    <row r="41" spans="1:13" s="192" customFormat="1" ht="26.25" customHeight="1">
      <c r="A41" s="194">
        <v>39</v>
      </c>
      <c r="B41" s="204" t="s">
        <v>539</v>
      </c>
      <c r="C41" s="195">
        <v>36385</v>
      </c>
      <c r="D41" s="203" t="s">
        <v>898</v>
      </c>
      <c r="E41" s="203" t="s">
        <v>899</v>
      </c>
      <c r="F41" s="196">
        <v>980</v>
      </c>
      <c r="G41" s="197">
        <v>39</v>
      </c>
      <c r="H41" s="196" t="s">
        <v>540</v>
      </c>
      <c r="I41" s="202"/>
      <c r="J41" s="196" t="s">
        <v>560</v>
      </c>
      <c r="K41" s="199" t="s">
        <v>1357</v>
      </c>
      <c r="L41" s="202" t="s">
        <v>562</v>
      </c>
      <c r="M41" s="200" t="s">
        <v>538</v>
      </c>
    </row>
    <row r="42" spans="1:13" s="192" customFormat="1" ht="26.25" customHeight="1">
      <c r="A42" s="194">
        <v>40</v>
      </c>
      <c r="B42" s="204" t="s">
        <v>539</v>
      </c>
      <c r="C42" s="195">
        <v>35402</v>
      </c>
      <c r="D42" s="203" t="s">
        <v>961</v>
      </c>
      <c r="E42" s="203" t="s">
        <v>947</v>
      </c>
      <c r="F42" s="196">
        <v>986</v>
      </c>
      <c r="G42" s="197">
        <v>40</v>
      </c>
      <c r="H42" s="196" t="s">
        <v>540</v>
      </c>
      <c r="I42" s="202"/>
      <c r="J42" s="196" t="s">
        <v>560</v>
      </c>
      <c r="K42" s="199" t="s">
        <v>1357</v>
      </c>
      <c r="L42" s="202" t="s">
        <v>562</v>
      </c>
      <c r="M42" s="200" t="s">
        <v>538</v>
      </c>
    </row>
    <row r="43" spans="1:13" s="192" customFormat="1" ht="26.25" customHeight="1">
      <c r="A43" s="194">
        <v>41</v>
      </c>
      <c r="B43" s="204" t="s">
        <v>539</v>
      </c>
      <c r="C43" s="195">
        <v>35779</v>
      </c>
      <c r="D43" s="203" t="s">
        <v>965</v>
      </c>
      <c r="E43" s="203" t="s">
        <v>947</v>
      </c>
      <c r="F43" s="196" t="s">
        <v>1336</v>
      </c>
      <c r="G43" s="197" t="s">
        <v>572</v>
      </c>
      <c r="H43" s="196" t="s">
        <v>540</v>
      </c>
      <c r="I43" s="202"/>
      <c r="J43" s="196" t="s">
        <v>560</v>
      </c>
      <c r="K43" s="199" t="s">
        <v>1357</v>
      </c>
      <c r="L43" s="202" t="s">
        <v>562</v>
      </c>
      <c r="M43" s="200" t="s">
        <v>538</v>
      </c>
    </row>
    <row r="44" spans="1:13" s="192" customFormat="1" ht="26.25" customHeight="1">
      <c r="A44" s="194">
        <v>42</v>
      </c>
      <c r="B44" s="204" t="s">
        <v>539</v>
      </c>
      <c r="C44" s="195">
        <v>35244</v>
      </c>
      <c r="D44" s="203" t="s">
        <v>914</v>
      </c>
      <c r="E44" s="203" t="s">
        <v>273</v>
      </c>
      <c r="F44" s="196" t="s">
        <v>1334</v>
      </c>
      <c r="G44" s="197" t="s">
        <v>572</v>
      </c>
      <c r="H44" s="196" t="s">
        <v>540</v>
      </c>
      <c r="I44" s="202"/>
      <c r="J44" s="196" t="s">
        <v>560</v>
      </c>
      <c r="K44" s="199" t="s">
        <v>1357</v>
      </c>
      <c r="L44" s="202" t="s">
        <v>562</v>
      </c>
      <c r="M44" s="200" t="s">
        <v>538</v>
      </c>
    </row>
    <row r="45" spans="1:13" s="192" customFormat="1" ht="26.25" customHeight="1">
      <c r="A45" s="194">
        <v>43</v>
      </c>
      <c r="B45" s="204" t="s">
        <v>539</v>
      </c>
      <c r="C45" s="195">
        <v>35626</v>
      </c>
      <c r="D45" s="203" t="s">
        <v>1030</v>
      </c>
      <c r="E45" s="203" t="s">
        <v>1026</v>
      </c>
      <c r="F45" s="196" t="s">
        <v>1335</v>
      </c>
      <c r="G45" s="197" t="s">
        <v>572</v>
      </c>
      <c r="H45" s="196" t="s">
        <v>540</v>
      </c>
      <c r="I45" s="202"/>
      <c r="J45" s="196" t="s">
        <v>560</v>
      </c>
      <c r="K45" s="199" t="s">
        <v>1357</v>
      </c>
      <c r="L45" s="202" t="s">
        <v>562</v>
      </c>
      <c r="M45" s="200" t="s">
        <v>538</v>
      </c>
    </row>
    <row r="46" spans="1:13" s="192" customFormat="1" ht="26.25" customHeight="1">
      <c r="A46" s="194">
        <v>44</v>
      </c>
      <c r="B46" s="204" t="s">
        <v>539</v>
      </c>
      <c r="C46" s="195">
        <v>35341</v>
      </c>
      <c r="D46" s="203" t="s">
        <v>925</v>
      </c>
      <c r="E46" s="203" t="s">
        <v>273</v>
      </c>
      <c r="F46" s="196" t="s">
        <v>1333</v>
      </c>
      <c r="G46" s="197" t="s">
        <v>572</v>
      </c>
      <c r="H46" s="196" t="s">
        <v>540</v>
      </c>
      <c r="I46" s="202"/>
      <c r="J46" s="196" t="s">
        <v>560</v>
      </c>
      <c r="K46" s="199" t="s">
        <v>1357</v>
      </c>
      <c r="L46" s="202" t="s">
        <v>562</v>
      </c>
      <c r="M46" s="200" t="s">
        <v>538</v>
      </c>
    </row>
    <row r="47" spans="1:13" s="192" customFormat="1" ht="26.25" customHeight="1">
      <c r="A47" s="194">
        <v>45</v>
      </c>
      <c r="B47" s="204" t="s">
        <v>539</v>
      </c>
      <c r="C47" s="195">
        <v>35961</v>
      </c>
      <c r="D47" s="203" t="s">
        <v>943</v>
      </c>
      <c r="E47" s="203" t="s">
        <v>273</v>
      </c>
      <c r="F47" s="196" t="s">
        <v>1333</v>
      </c>
      <c r="G47" s="197" t="s">
        <v>572</v>
      </c>
      <c r="H47" s="196" t="s">
        <v>540</v>
      </c>
      <c r="I47" s="202"/>
      <c r="J47" s="196" t="s">
        <v>560</v>
      </c>
      <c r="K47" s="199" t="s">
        <v>1357</v>
      </c>
      <c r="L47" s="202" t="s">
        <v>562</v>
      </c>
      <c r="M47" s="200" t="s">
        <v>538</v>
      </c>
    </row>
    <row r="48" spans="1:13" s="192" customFormat="1" ht="26.25" customHeight="1">
      <c r="A48" s="194">
        <v>46</v>
      </c>
      <c r="B48" s="204" t="s">
        <v>539</v>
      </c>
      <c r="C48" s="195">
        <v>35912</v>
      </c>
      <c r="D48" s="203" t="s">
        <v>944</v>
      </c>
      <c r="E48" s="203" t="s">
        <v>273</v>
      </c>
      <c r="F48" s="196" t="s">
        <v>1333</v>
      </c>
      <c r="G48" s="197" t="s">
        <v>572</v>
      </c>
      <c r="H48" s="196" t="s">
        <v>540</v>
      </c>
      <c r="I48" s="202"/>
      <c r="J48" s="196" t="s">
        <v>560</v>
      </c>
      <c r="K48" s="199" t="s">
        <v>1357</v>
      </c>
      <c r="L48" s="202" t="s">
        <v>562</v>
      </c>
      <c r="M48" s="200" t="s">
        <v>538</v>
      </c>
    </row>
    <row r="49" spans="1:13" s="192" customFormat="1" ht="26.25" customHeight="1">
      <c r="A49" s="194">
        <v>47</v>
      </c>
      <c r="B49" s="204" t="s">
        <v>539</v>
      </c>
      <c r="C49" s="195">
        <v>35722</v>
      </c>
      <c r="D49" s="203" t="s">
        <v>945</v>
      </c>
      <c r="E49" s="203" t="s">
        <v>273</v>
      </c>
      <c r="F49" s="196" t="s">
        <v>1333</v>
      </c>
      <c r="G49" s="197" t="s">
        <v>572</v>
      </c>
      <c r="H49" s="196" t="s">
        <v>540</v>
      </c>
      <c r="I49" s="202"/>
      <c r="J49" s="196" t="s">
        <v>560</v>
      </c>
      <c r="K49" s="199" t="s">
        <v>1357</v>
      </c>
      <c r="L49" s="202" t="s">
        <v>562</v>
      </c>
      <c r="M49" s="200" t="s">
        <v>538</v>
      </c>
    </row>
    <row r="50" spans="1:13" s="192" customFormat="1" ht="26.25" customHeight="1">
      <c r="A50" s="194">
        <v>48</v>
      </c>
      <c r="B50" s="204" t="s">
        <v>539</v>
      </c>
      <c r="C50" s="195">
        <v>35490</v>
      </c>
      <c r="D50" s="203" t="s">
        <v>862</v>
      </c>
      <c r="E50" s="203" t="s">
        <v>846</v>
      </c>
      <c r="F50" s="196" t="s">
        <v>1333</v>
      </c>
      <c r="G50" s="197" t="s">
        <v>572</v>
      </c>
      <c r="H50" s="196" t="s">
        <v>540</v>
      </c>
      <c r="I50" s="202"/>
      <c r="J50" s="196" t="s">
        <v>560</v>
      </c>
      <c r="K50" s="199" t="s">
        <v>1357</v>
      </c>
      <c r="L50" s="202" t="s">
        <v>562</v>
      </c>
      <c r="M50" s="200" t="s">
        <v>538</v>
      </c>
    </row>
    <row r="51" spans="1:13" s="192" customFormat="1" ht="26.25" customHeight="1">
      <c r="A51" s="194">
        <v>49</v>
      </c>
      <c r="B51" s="204" t="s">
        <v>539</v>
      </c>
      <c r="C51" s="195">
        <v>35149</v>
      </c>
      <c r="D51" s="203" t="s">
        <v>941</v>
      </c>
      <c r="E51" s="203" t="s">
        <v>273</v>
      </c>
      <c r="F51" s="196" t="s">
        <v>1333</v>
      </c>
      <c r="G51" s="197" t="s">
        <v>572</v>
      </c>
      <c r="H51" s="196" t="s">
        <v>540</v>
      </c>
      <c r="I51" s="202"/>
      <c r="J51" s="196" t="s">
        <v>560</v>
      </c>
      <c r="K51" s="199" t="s">
        <v>1357</v>
      </c>
      <c r="L51" s="202" t="s">
        <v>562</v>
      </c>
      <c r="M51" s="200" t="s">
        <v>538</v>
      </c>
    </row>
    <row r="52" spans="1:13" s="192" customFormat="1" ht="26.25" customHeight="1">
      <c r="A52" s="194">
        <v>59</v>
      </c>
      <c r="B52" s="204" t="s">
        <v>541</v>
      </c>
      <c r="C52" s="195">
        <v>35483</v>
      </c>
      <c r="D52" s="199" t="s">
        <v>919</v>
      </c>
      <c r="E52" s="199" t="s">
        <v>273</v>
      </c>
      <c r="F52" s="201">
        <v>791</v>
      </c>
      <c r="G52" s="197">
        <v>1</v>
      </c>
      <c r="H52" s="196" t="s">
        <v>540</v>
      </c>
      <c r="I52" s="202"/>
      <c r="J52" s="196" t="s">
        <v>560</v>
      </c>
      <c r="K52" s="199" t="s">
        <v>1357</v>
      </c>
      <c r="L52" s="200" t="s">
        <v>651</v>
      </c>
      <c r="M52" s="200" t="s">
        <v>538</v>
      </c>
    </row>
    <row r="53" spans="1:13" s="192" customFormat="1" ht="26.25" customHeight="1">
      <c r="A53" s="194">
        <v>60</v>
      </c>
      <c r="B53" s="204" t="s">
        <v>541</v>
      </c>
      <c r="C53" s="195">
        <v>35291</v>
      </c>
      <c r="D53" s="199" t="s">
        <v>821</v>
      </c>
      <c r="E53" s="199" t="s">
        <v>818</v>
      </c>
      <c r="F53" s="201">
        <v>799</v>
      </c>
      <c r="G53" s="197">
        <v>2</v>
      </c>
      <c r="H53" s="196" t="s">
        <v>540</v>
      </c>
      <c r="I53" s="202"/>
      <c r="J53" s="196" t="s">
        <v>560</v>
      </c>
      <c r="K53" s="199" t="s">
        <v>1357</v>
      </c>
      <c r="L53" s="200" t="s">
        <v>651</v>
      </c>
      <c r="M53" s="200" t="s">
        <v>538</v>
      </c>
    </row>
    <row r="54" spans="1:13" s="192" customFormat="1" ht="26.25" customHeight="1">
      <c r="A54" s="194">
        <v>61</v>
      </c>
      <c r="B54" s="204" t="s">
        <v>541</v>
      </c>
      <c r="C54" s="195">
        <v>35828</v>
      </c>
      <c r="D54" s="199" t="s">
        <v>845</v>
      </c>
      <c r="E54" s="199" t="s">
        <v>846</v>
      </c>
      <c r="F54" s="201">
        <v>802</v>
      </c>
      <c r="G54" s="197">
        <v>3</v>
      </c>
      <c r="H54" s="196" t="s">
        <v>540</v>
      </c>
      <c r="I54" s="202"/>
      <c r="J54" s="196" t="s">
        <v>560</v>
      </c>
      <c r="K54" s="199" t="s">
        <v>1357</v>
      </c>
      <c r="L54" s="200" t="s">
        <v>651</v>
      </c>
      <c r="M54" s="200" t="s">
        <v>538</v>
      </c>
    </row>
    <row r="55" spans="1:13" s="192" customFormat="1" ht="26.25" customHeight="1">
      <c r="A55" s="194">
        <v>62</v>
      </c>
      <c r="B55" s="204" t="s">
        <v>541</v>
      </c>
      <c r="C55" s="195">
        <v>35631</v>
      </c>
      <c r="D55" s="199" t="s">
        <v>963</v>
      </c>
      <c r="E55" s="199" t="s">
        <v>947</v>
      </c>
      <c r="F55" s="201">
        <v>805</v>
      </c>
      <c r="G55" s="197">
        <v>4</v>
      </c>
      <c r="H55" s="196" t="s">
        <v>540</v>
      </c>
      <c r="I55" s="202"/>
      <c r="J55" s="196" t="s">
        <v>560</v>
      </c>
      <c r="K55" s="199" t="s">
        <v>1357</v>
      </c>
      <c r="L55" s="200" t="s">
        <v>651</v>
      </c>
      <c r="M55" s="200" t="s">
        <v>538</v>
      </c>
    </row>
    <row r="56" spans="1:13" s="192" customFormat="1" ht="26.25" customHeight="1">
      <c r="A56" s="194">
        <v>63</v>
      </c>
      <c r="B56" s="204" t="s">
        <v>541</v>
      </c>
      <c r="C56" s="195">
        <v>35832</v>
      </c>
      <c r="D56" s="199" t="s">
        <v>1006</v>
      </c>
      <c r="E56" s="199" t="s">
        <v>1004</v>
      </c>
      <c r="F56" s="201">
        <v>814</v>
      </c>
      <c r="G56" s="197">
        <v>5</v>
      </c>
      <c r="H56" s="196" t="s">
        <v>540</v>
      </c>
      <c r="I56" s="202"/>
      <c r="J56" s="196" t="s">
        <v>560</v>
      </c>
      <c r="K56" s="199" t="s">
        <v>1357</v>
      </c>
      <c r="L56" s="200" t="s">
        <v>651</v>
      </c>
      <c r="M56" s="200" t="s">
        <v>538</v>
      </c>
    </row>
    <row r="57" spans="1:13" s="192" customFormat="1" ht="26.25" customHeight="1">
      <c r="A57" s="194">
        <v>64</v>
      </c>
      <c r="B57" s="204" t="s">
        <v>541</v>
      </c>
      <c r="C57" s="195">
        <v>35768</v>
      </c>
      <c r="D57" s="199" t="s">
        <v>937</v>
      </c>
      <c r="E57" s="199" t="s">
        <v>273</v>
      </c>
      <c r="F57" s="201">
        <v>822</v>
      </c>
      <c r="G57" s="197">
        <v>6</v>
      </c>
      <c r="H57" s="196" t="s">
        <v>540</v>
      </c>
      <c r="I57" s="202"/>
      <c r="J57" s="196" t="s">
        <v>560</v>
      </c>
      <c r="K57" s="199" t="s">
        <v>1357</v>
      </c>
      <c r="L57" s="200" t="s">
        <v>651</v>
      </c>
      <c r="M57" s="200" t="s">
        <v>538</v>
      </c>
    </row>
    <row r="58" spans="1:13" s="192" customFormat="1" ht="26.25" customHeight="1">
      <c r="A58" s="194">
        <v>65</v>
      </c>
      <c r="B58" s="204" t="s">
        <v>541</v>
      </c>
      <c r="C58" s="195">
        <v>35698</v>
      </c>
      <c r="D58" s="199" t="s">
        <v>962</v>
      </c>
      <c r="E58" s="199" t="s">
        <v>947</v>
      </c>
      <c r="F58" s="201">
        <v>824</v>
      </c>
      <c r="G58" s="197">
        <v>7</v>
      </c>
      <c r="H58" s="196" t="s">
        <v>540</v>
      </c>
      <c r="I58" s="202"/>
      <c r="J58" s="196" t="s">
        <v>560</v>
      </c>
      <c r="K58" s="199" t="s">
        <v>1357</v>
      </c>
      <c r="L58" s="200" t="s">
        <v>651</v>
      </c>
      <c r="M58" s="200" t="s">
        <v>538</v>
      </c>
    </row>
    <row r="59" spans="1:13" s="192" customFormat="1" ht="26.25" customHeight="1">
      <c r="A59" s="194">
        <v>66</v>
      </c>
      <c r="B59" s="204" t="s">
        <v>541</v>
      </c>
      <c r="C59" s="195">
        <v>35573</v>
      </c>
      <c r="D59" s="199" t="s">
        <v>955</v>
      </c>
      <c r="E59" s="199" t="s">
        <v>947</v>
      </c>
      <c r="F59" s="201">
        <v>825</v>
      </c>
      <c r="G59" s="197">
        <v>8</v>
      </c>
      <c r="H59" s="196" t="s">
        <v>540</v>
      </c>
      <c r="I59" s="202"/>
      <c r="J59" s="196" t="s">
        <v>560</v>
      </c>
      <c r="K59" s="199" t="s">
        <v>1357</v>
      </c>
      <c r="L59" s="200" t="s">
        <v>651</v>
      </c>
      <c r="M59" s="200" t="s">
        <v>538</v>
      </c>
    </row>
    <row r="60" spans="1:13" s="192" customFormat="1" ht="26.25" customHeight="1">
      <c r="A60" s="194">
        <v>67</v>
      </c>
      <c r="B60" s="204" t="s">
        <v>541</v>
      </c>
      <c r="C60" s="195">
        <v>35153</v>
      </c>
      <c r="D60" s="199" t="s">
        <v>960</v>
      </c>
      <c r="E60" s="199" t="s">
        <v>947</v>
      </c>
      <c r="F60" s="201">
        <v>830</v>
      </c>
      <c r="G60" s="197">
        <v>9</v>
      </c>
      <c r="H60" s="196" t="s">
        <v>540</v>
      </c>
      <c r="I60" s="202"/>
      <c r="J60" s="196" t="s">
        <v>560</v>
      </c>
      <c r="K60" s="199" t="s">
        <v>1357</v>
      </c>
      <c r="L60" s="200" t="s">
        <v>651</v>
      </c>
      <c r="M60" s="200" t="s">
        <v>538</v>
      </c>
    </row>
    <row r="61" spans="1:13" s="192" customFormat="1" ht="26.25" customHeight="1">
      <c r="A61" s="194">
        <v>68</v>
      </c>
      <c r="B61" s="204" t="s">
        <v>541</v>
      </c>
      <c r="C61" s="195">
        <v>35383</v>
      </c>
      <c r="D61" s="199" t="s">
        <v>977</v>
      </c>
      <c r="E61" s="199" t="s">
        <v>978</v>
      </c>
      <c r="F61" s="201">
        <v>835</v>
      </c>
      <c r="G61" s="197">
        <v>10</v>
      </c>
      <c r="H61" s="196" t="s">
        <v>540</v>
      </c>
      <c r="I61" s="202"/>
      <c r="J61" s="196" t="s">
        <v>560</v>
      </c>
      <c r="K61" s="199" t="s">
        <v>1357</v>
      </c>
      <c r="L61" s="200" t="s">
        <v>651</v>
      </c>
      <c r="M61" s="200" t="s">
        <v>538</v>
      </c>
    </row>
    <row r="62" spans="1:13" s="192" customFormat="1" ht="26.25" customHeight="1">
      <c r="A62" s="194">
        <v>69</v>
      </c>
      <c r="B62" s="204" t="s">
        <v>541</v>
      </c>
      <c r="C62" s="195">
        <v>35834</v>
      </c>
      <c r="D62" s="199" t="s">
        <v>911</v>
      </c>
      <c r="E62" s="199" t="s">
        <v>273</v>
      </c>
      <c r="F62" s="201">
        <v>838</v>
      </c>
      <c r="G62" s="197">
        <v>11</v>
      </c>
      <c r="H62" s="196" t="s">
        <v>540</v>
      </c>
      <c r="I62" s="202"/>
      <c r="J62" s="196" t="s">
        <v>560</v>
      </c>
      <c r="K62" s="199" t="s">
        <v>1357</v>
      </c>
      <c r="L62" s="200" t="s">
        <v>651</v>
      </c>
      <c r="M62" s="200" t="s">
        <v>538</v>
      </c>
    </row>
    <row r="63" spans="1:13" s="192" customFormat="1" ht="26.25" customHeight="1">
      <c r="A63" s="194">
        <v>70</v>
      </c>
      <c r="B63" s="204" t="s">
        <v>541</v>
      </c>
      <c r="C63" s="195">
        <v>35800</v>
      </c>
      <c r="D63" s="199" t="s">
        <v>966</v>
      </c>
      <c r="E63" s="199" t="s">
        <v>967</v>
      </c>
      <c r="F63" s="201">
        <v>848</v>
      </c>
      <c r="G63" s="197">
        <v>12</v>
      </c>
      <c r="H63" s="196" t="s">
        <v>540</v>
      </c>
      <c r="I63" s="202"/>
      <c r="J63" s="196" t="s">
        <v>560</v>
      </c>
      <c r="K63" s="199" t="s">
        <v>1357</v>
      </c>
      <c r="L63" s="200" t="s">
        <v>651</v>
      </c>
      <c r="M63" s="200" t="s">
        <v>538</v>
      </c>
    </row>
    <row r="64" spans="1:13" s="192" customFormat="1" ht="26.25" customHeight="1">
      <c r="A64" s="194">
        <v>71</v>
      </c>
      <c r="B64" s="204" t="s">
        <v>541</v>
      </c>
      <c r="C64" s="195">
        <v>35492</v>
      </c>
      <c r="D64" s="199" t="s">
        <v>1022</v>
      </c>
      <c r="E64" s="199" t="s">
        <v>1023</v>
      </c>
      <c r="F64" s="201">
        <v>850</v>
      </c>
      <c r="G64" s="197">
        <v>13</v>
      </c>
      <c r="H64" s="196" t="s">
        <v>540</v>
      </c>
      <c r="I64" s="202"/>
      <c r="J64" s="196" t="s">
        <v>560</v>
      </c>
      <c r="K64" s="199" t="s">
        <v>1357</v>
      </c>
      <c r="L64" s="200" t="s">
        <v>651</v>
      </c>
      <c r="M64" s="200" t="s">
        <v>538</v>
      </c>
    </row>
    <row r="65" spans="1:13" s="192" customFormat="1" ht="26.25" customHeight="1">
      <c r="A65" s="194">
        <v>72</v>
      </c>
      <c r="B65" s="204" t="s">
        <v>541</v>
      </c>
      <c r="C65" s="195">
        <v>35102</v>
      </c>
      <c r="D65" s="199" t="s">
        <v>920</v>
      </c>
      <c r="E65" s="199" t="s">
        <v>273</v>
      </c>
      <c r="F65" s="201">
        <v>850</v>
      </c>
      <c r="G65" s="197">
        <v>13</v>
      </c>
      <c r="H65" s="196" t="s">
        <v>540</v>
      </c>
      <c r="I65" s="202"/>
      <c r="J65" s="196" t="s">
        <v>560</v>
      </c>
      <c r="K65" s="199" t="s">
        <v>1357</v>
      </c>
      <c r="L65" s="200" t="s">
        <v>651</v>
      </c>
      <c r="M65" s="200" t="s">
        <v>538</v>
      </c>
    </row>
    <row r="66" spans="1:13" s="192" customFormat="1" ht="26.25" customHeight="1">
      <c r="A66" s="194">
        <v>73</v>
      </c>
      <c r="B66" s="204" t="s">
        <v>541</v>
      </c>
      <c r="C66" s="195">
        <v>35635</v>
      </c>
      <c r="D66" s="199" t="s">
        <v>999</v>
      </c>
      <c r="E66" s="199" t="s">
        <v>997</v>
      </c>
      <c r="F66" s="201">
        <v>854</v>
      </c>
      <c r="G66" s="197">
        <v>15</v>
      </c>
      <c r="H66" s="196" t="s">
        <v>540</v>
      </c>
      <c r="I66" s="202"/>
      <c r="J66" s="196" t="s">
        <v>560</v>
      </c>
      <c r="K66" s="199" t="s">
        <v>1357</v>
      </c>
      <c r="L66" s="200" t="s">
        <v>651</v>
      </c>
      <c r="M66" s="200" t="s">
        <v>538</v>
      </c>
    </row>
    <row r="67" spans="1:13" s="192" customFormat="1" ht="26.25" customHeight="1">
      <c r="A67" s="194">
        <v>74</v>
      </c>
      <c r="B67" s="204" t="s">
        <v>541</v>
      </c>
      <c r="C67" s="195">
        <v>35407</v>
      </c>
      <c r="D67" s="199" t="s">
        <v>824</v>
      </c>
      <c r="E67" s="199" t="s">
        <v>825</v>
      </c>
      <c r="F67" s="201">
        <v>858</v>
      </c>
      <c r="G67" s="197">
        <v>16</v>
      </c>
      <c r="H67" s="196" t="s">
        <v>540</v>
      </c>
      <c r="I67" s="202"/>
      <c r="J67" s="196" t="s">
        <v>560</v>
      </c>
      <c r="K67" s="199" t="s">
        <v>1357</v>
      </c>
      <c r="L67" s="200" t="s">
        <v>651</v>
      </c>
      <c r="M67" s="200" t="s">
        <v>538</v>
      </c>
    </row>
    <row r="68" spans="1:13" s="192" customFormat="1" ht="26.25" customHeight="1">
      <c r="A68" s="194">
        <v>75</v>
      </c>
      <c r="B68" s="204" t="s">
        <v>542</v>
      </c>
      <c r="C68" s="195">
        <v>35483</v>
      </c>
      <c r="D68" s="199" t="s">
        <v>919</v>
      </c>
      <c r="E68" s="199" t="s">
        <v>273</v>
      </c>
      <c r="F68" s="201">
        <v>786</v>
      </c>
      <c r="G68" s="197">
        <v>1</v>
      </c>
      <c r="H68" s="196" t="s">
        <v>540</v>
      </c>
      <c r="I68" s="202"/>
      <c r="J68" s="196" t="s">
        <v>560</v>
      </c>
      <c r="K68" s="199" t="s">
        <v>1357</v>
      </c>
      <c r="L68" s="200" t="s">
        <v>655</v>
      </c>
      <c r="M68" s="200" t="s">
        <v>538</v>
      </c>
    </row>
    <row r="69" spans="1:13" s="192" customFormat="1" ht="26.25" customHeight="1">
      <c r="A69" s="194">
        <v>76</v>
      </c>
      <c r="B69" s="204" t="s">
        <v>542</v>
      </c>
      <c r="C69" s="195">
        <v>35291</v>
      </c>
      <c r="D69" s="199" t="s">
        <v>821</v>
      </c>
      <c r="E69" s="199" t="s">
        <v>818</v>
      </c>
      <c r="F69" s="201">
        <v>795</v>
      </c>
      <c r="G69" s="197">
        <v>2</v>
      </c>
      <c r="H69" s="196" t="s">
        <v>540</v>
      </c>
      <c r="I69" s="202"/>
      <c r="J69" s="196" t="s">
        <v>560</v>
      </c>
      <c r="K69" s="199" t="s">
        <v>1357</v>
      </c>
      <c r="L69" s="200" t="s">
        <v>655</v>
      </c>
      <c r="M69" s="200" t="s">
        <v>538</v>
      </c>
    </row>
    <row r="70" spans="1:13" s="192" customFormat="1" ht="26.25" customHeight="1">
      <c r="A70" s="194">
        <v>77</v>
      </c>
      <c r="B70" s="204" t="s">
        <v>542</v>
      </c>
      <c r="C70" s="195">
        <v>35631</v>
      </c>
      <c r="D70" s="199" t="s">
        <v>963</v>
      </c>
      <c r="E70" s="199" t="s">
        <v>947</v>
      </c>
      <c r="F70" s="201">
        <v>800</v>
      </c>
      <c r="G70" s="197">
        <v>3</v>
      </c>
      <c r="H70" s="196" t="s">
        <v>540</v>
      </c>
      <c r="I70" s="202"/>
      <c r="J70" s="196" t="s">
        <v>560</v>
      </c>
      <c r="K70" s="199" t="s">
        <v>1357</v>
      </c>
      <c r="L70" s="200" t="s">
        <v>655</v>
      </c>
      <c r="M70" s="200" t="s">
        <v>538</v>
      </c>
    </row>
    <row r="71" spans="1:13" s="192" customFormat="1" ht="26.25" customHeight="1">
      <c r="A71" s="194">
        <v>78</v>
      </c>
      <c r="B71" s="204" t="s">
        <v>542</v>
      </c>
      <c r="C71" s="195">
        <v>35828</v>
      </c>
      <c r="D71" s="199" t="s">
        <v>845</v>
      </c>
      <c r="E71" s="199" t="s">
        <v>846</v>
      </c>
      <c r="F71" s="201">
        <v>802</v>
      </c>
      <c r="G71" s="197">
        <v>4</v>
      </c>
      <c r="H71" s="196" t="s">
        <v>540</v>
      </c>
      <c r="I71" s="202"/>
      <c r="J71" s="196" t="s">
        <v>560</v>
      </c>
      <c r="K71" s="199" t="s">
        <v>1357</v>
      </c>
      <c r="L71" s="200" t="s">
        <v>655</v>
      </c>
      <c r="M71" s="200" t="s">
        <v>538</v>
      </c>
    </row>
    <row r="72" spans="1:13" s="192" customFormat="1" ht="26.25" customHeight="1">
      <c r="A72" s="194">
        <v>79</v>
      </c>
      <c r="B72" s="204" t="s">
        <v>542</v>
      </c>
      <c r="C72" s="195">
        <v>35768</v>
      </c>
      <c r="D72" s="199" t="s">
        <v>937</v>
      </c>
      <c r="E72" s="199" t="s">
        <v>273</v>
      </c>
      <c r="F72" s="201">
        <v>811</v>
      </c>
      <c r="G72" s="197">
        <v>5</v>
      </c>
      <c r="H72" s="196" t="s">
        <v>540</v>
      </c>
      <c r="I72" s="202"/>
      <c r="J72" s="196" t="s">
        <v>560</v>
      </c>
      <c r="K72" s="199" t="s">
        <v>1357</v>
      </c>
      <c r="L72" s="200" t="s">
        <v>655</v>
      </c>
      <c r="M72" s="200" t="s">
        <v>538</v>
      </c>
    </row>
    <row r="73" spans="1:13" s="192" customFormat="1" ht="26.25" customHeight="1">
      <c r="A73" s="194">
        <v>80</v>
      </c>
      <c r="B73" s="204" t="s">
        <v>542</v>
      </c>
      <c r="C73" s="195">
        <v>35573</v>
      </c>
      <c r="D73" s="199" t="s">
        <v>955</v>
      </c>
      <c r="E73" s="199" t="s">
        <v>947</v>
      </c>
      <c r="F73" s="201">
        <v>818</v>
      </c>
      <c r="G73" s="197">
        <v>6</v>
      </c>
      <c r="H73" s="196" t="s">
        <v>540</v>
      </c>
      <c r="I73" s="202"/>
      <c r="J73" s="196" t="s">
        <v>560</v>
      </c>
      <c r="K73" s="199" t="s">
        <v>1357</v>
      </c>
      <c r="L73" s="200" t="s">
        <v>655</v>
      </c>
      <c r="M73" s="200" t="s">
        <v>538</v>
      </c>
    </row>
    <row r="74" spans="1:13" s="192" customFormat="1" ht="26.25" customHeight="1">
      <c r="A74" s="194">
        <v>81</v>
      </c>
      <c r="B74" s="204" t="s">
        <v>542</v>
      </c>
      <c r="C74" s="195">
        <v>35832</v>
      </c>
      <c r="D74" s="199" t="s">
        <v>1006</v>
      </c>
      <c r="E74" s="199" t="s">
        <v>1004</v>
      </c>
      <c r="F74" s="201">
        <v>826</v>
      </c>
      <c r="G74" s="197">
        <v>7</v>
      </c>
      <c r="H74" s="196" t="s">
        <v>540</v>
      </c>
      <c r="I74" s="202"/>
      <c r="J74" s="196" t="s">
        <v>560</v>
      </c>
      <c r="K74" s="199" t="s">
        <v>1357</v>
      </c>
      <c r="L74" s="200" t="s">
        <v>655</v>
      </c>
      <c r="M74" s="200" t="s">
        <v>538</v>
      </c>
    </row>
    <row r="75" spans="1:13" s="192" customFormat="1" ht="26.25" customHeight="1">
      <c r="A75" s="194">
        <v>82</v>
      </c>
      <c r="B75" s="204" t="s">
        <v>542</v>
      </c>
      <c r="C75" s="195">
        <v>35698</v>
      </c>
      <c r="D75" s="199" t="s">
        <v>962</v>
      </c>
      <c r="E75" s="199" t="s">
        <v>947</v>
      </c>
      <c r="F75" s="201">
        <v>829</v>
      </c>
      <c r="G75" s="197">
        <v>8</v>
      </c>
      <c r="H75" s="196" t="s">
        <v>540</v>
      </c>
      <c r="I75" s="202"/>
      <c r="J75" s="196" t="s">
        <v>560</v>
      </c>
      <c r="K75" s="199" t="s">
        <v>1357</v>
      </c>
      <c r="L75" s="200" t="s">
        <v>655</v>
      </c>
      <c r="M75" s="200" t="s">
        <v>538</v>
      </c>
    </row>
    <row r="76" spans="1:13" s="192" customFormat="1" ht="26.25" customHeight="1">
      <c r="A76" s="194">
        <v>83</v>
      </c>
      <c r="B76" s="205" t="s">
        <v>124</v>
      </c>
      <c r="C76" s="195">
        <v>35272</v>
      </c>
      <c r="D76" s="199" t="s">
        <v>811</v>
      </c>
      <c r="E76" s="199" t="s">
        <v>806</v>
      </c>
      <c r="F76" s="228">
        <v>376</v>
      </c>
      <c r="G76" s="197">
        <v>1</v>
      </c>
      <c r="H76" s="202" t="s">
        <v>124</v>
      </c>
      <c r="I76" s="202"/>
      <c r="J76" s="196" t="s">
        <v>560</v>
      </c>
      <c r="K76" s="199" t="s">
        <v>1357</v>
      </c>
      <c r="L76" s="200" t="s">
        <v>652</v>
      </c>
      <c r="M76" s="200" t="s">
        <v>538</v>
      </c>
    </row>
    <row r="77" spans="1:13" s="192" customFormat="1" ht="26.25" customHeight="1">
      <c r="A77" s="194">
        <v>84</v>
      </c>
      <c r="B77" s="205" t="s">
        <v>124</v>
      </c>
      <c r="C77" s="195">
        <v>35873</v>
      </c>
      <c r="D77" s="199" t="s">
        <v>1003</v>
      </c>
      <c r="E77" s="199" t="s">
        <v>1004</v>
      </c>
      <c r="F77" s="228">
        <v>330</v>
      </c>
      <c r="G77" s="197">
        <v>2</v>
      </c>
      <c r="H77" s="202" t="s">
        <v>124</v>
      </c>
      <c r="I77" s="202"/>
      <c r="J77" s="196" t="s">
        <v>560</v>
      </c>
      <c r="K77" s="199" t="s">
        <v>1357</v>
      </c>
      <c r="L77" s="200" t="s">
        <v>652</v>
      </c>
      <c r="M77" s="200" t="s">
        <v>538</v>
      </c>
    </row>
    <row r="78" spans="1:13" s="192" customFormat="1" ht="26.25" customHeight="1">
      <c r="A78" s="194">
        <v>85</v>
      </c>
      <c r="B78" s="205" t="s">
        <v>124</v>
      </c>
      <c r="C78" s="195">
        <v>36369</v>
      </c>
      <c r="D78" s="199" t="s">
        <v>813</v>
      </c>
      <c r="E78" s="199" t="s">
        <v>806</v>
      </c>
      <c r="F78" s="228">
        <v>300</v>
      </c>
      <c r="G78" s="197">
        <v>3</v>
      </c>
      <c r="H78" s="202" t="s">
        <v>124</v>
      </c>
      <c r="I78" s="202"/>
      <c r="J78" s="196" t="s">
        <v>560</v>
      </c>
      <c r="K78" s="199" t="s">
        <v>1357</v>
      </c>
      <c r="L78" s="200" t="s">
        <v>652</v>
      </c>
      <c r="M78" s="200" t="s">
        <v>538</v>
      </c>
    </row>
    <row r="79" spans="1:13" s="192" customFormat="1" ht="26.25" customHeight="1">
      <c r="A79" s="194">
        <v>86</v>
      </c>
      <c r="B79" s="205" t="s">
        <v>124</v>
      </c>
      <c r="C79" s="195">
        <v>36370</v>
      </c>
      <c r="D79" s="199" t="s">
        <v>1005</v>
      </c>
      <c r="E79" s="199" t="s">
        <v>1004</v>
      </c>
      <c r="F79" s="228">
        <v>290</v>
      </c>
      <c r="G79" s="197">
        <v>4</v>
      </c>
      <c r="H79" s="202" t="s">
        <v>124</v>
      </c>
      <c r="I79" s="202"/>
      <c r="J79" s="196" t="s">
        <v>560</v>
      </c>
      <c r="K79" s="199" t="s">
        <v>1357</v>
      </c>
      <c r="L79" s="200" t="s">
        <v>652</v>
      </c>
      <c r="M79" s="200" t="s">
        <v>538</v>
      </c>
    </row>
    <row r="80" spans="1:13" s="192" customFormat="1" ht="26.25" customHeight="1">
      <c r="A80" s="194">
        <v>87</v>
      </c>
      <c r="B80" s="205" t="s">
        <v>124</v>
      </c>
      <c r="C80" s="195">
        <v>35152</v>
      </c>
      <c r="D80" s="199" t="s">
        <v>865</v>
      </c>
      <c r="E80" s="199" t="s">
        <v>846</v>
      </c>
      <c r="F80" s="228">
        <v>270</v>
      </c>
      <c r="G80" s="197">
        <v>5</v>
      </c>
      <c r="H80" s="202" t="s">
        <v>124</v>
      </c>
      <c r="I80" s="202"/>
      <c r="J80" s="196" t="s">
        <v>560</v>
      </c>
      <c r="K80" s="199" t="s">
        <v>1357</v>
      </c>
      <c r="L80" s="200" t="s">
        <v>652</v>
      </c>
      <c r="M80" s="200" t="s">
        <v>538</v>
      </c>
    </row>
    <row r="81" spans="1:13" s="192" customFormat="1" ht="26.25" customHeight="1">
      <c r="A81" s="194">
        <v>88</v>
      </c>
      <c r="B81" s="205" t="s">
        <v>124</v>
      </c>
      <c r="C81" s="195">
        <v>35565</v>
      </c>
      <c r="D81" s="199" t="s">
        <v>987</v>
      </c>
      <c r="E81" s="199" t="s">
        <v>988</v>
      </c>
      <c r="F81" s="228">
        <v>240</v>
      </c>
      <c r="G81" s="197">
        <v>6</v>
      </c>
      <c r="H81" s="202" t="s">
        <v>124</v>
      </c>
      <c r="I81" s="202"/>
      <c r="J81" s="196" t="s">
        <v>560</v>
      </c>
      <c r="K81" s="199" t="s">
        <v>1357</v>
      </c>
      <c r="L81" s="200" t="s">
        <v>652</v>
      </c>
      <c r="M81" s="200" t="s">
        <v>538</v>
      </c>
    </row>
    <row r="82" spans="1:13" s="192" customFormat="1" ht="26.25" customHeight="1">
      <c r="A82" s="194">
        <v>89</v>
      </c>
      <c r="B82" s="205" t="s">
        <v>124</v>
      </c>
      <c r="C82" s="195">
        <v>35118</v>
      </c>
      <c r="D82" s="199" t="s">
        <v>851</v>
      </c>
      <c r="E82" s="199" t="s">
        <v>846</v>
      </c>
      <c r="F82" s="228" t="s">
        <v>1347</v>
      </c>
      <c r="G82" s="197">
        <v>0</v>
      </c>
      <c r="H82" s="202" t="s">
        <v>124</v>
      </c>
      <c r="I82" s="202"/>
      <c r="J82" s="196" t="s">
        <v>560</v>
      </c>
      <c r="K82" s="199" t="s">
        <v>1357</v>
      </c>
      <c r="L82" s="200" t="s">
        <v>652</v>
      </c>
      <c r="M82" s="200" t="s">
        <v>538</v>
      </c>
    </row>
    <row r="83" spans="1:13" s="192" customFormat="1" ht="26.25" customHeight="1">
      <c r="A83" s="194">
        <v>108</v>
      </c>
      <c r="B83" s="205" t="s">
        <v>444</v>
      </c>
      <c r="C83" s="195">
        <v>35085</v>
      </c>
      <c r="D83" s="199" t="s">
        <v>950</v>
      </c>
      <c r="E83" s="199" t="s">
        <v>947</v>
      </c>
      <c r="F83" s="201">
        <v>1214</v>
      </c>
      <c r="G83" s="202">
        <v>1</v>
      </c>
      <c r="H83" s="202" t="s">
        <v>444</v>
      </c>
      <c r="I83" s="202"/>
      <c r="J83" s="196" t="s">
        <v>560</v>
      </c>
      <c r="K83" s="199" t="s">
        <v>1357</v>
      </c>
      <c r="L83" s="200" t="s">
        <v>650</v>
      </c>
      <c r="M83" s="200" t="s">
        <v>538</v>
      </c>
    </row>
    <row r="84" spans="1:13" s="192" customFormat="1" ht="26.25" customHeight="1">
      <c r="A84" s="194">
        <v>109</v>
      </c>
      <c r="B84" s="205" t="s">
        <v>444</v>
      </c>
      <c r="C84" s="195">
        <v>35324</v>
      </c>
      <c r="D84" s="199" t="s">
        <v>854</v>
      </c>
      <c r="E84" s="199" t="s">
        <v>846</v>
      </c>
      <c r="F84" s="201">
        <v>1129</v>
      </c>
      <c r="G84" s="202">
        <v>2</v>
      </c>
      <c r="H84" s="202" t="s">
        <v>444</v>
      </c>
      <c r="I84" s="202"/>
      <c r="J84" s="196" t="s">
        <v>560</v>
      </c>
      <c r="K84" s="199" t="s">
        <v>1357</v>
      </c>
      <c r="L84" s="200" t="s">
        <v>650</v>
      </c>
      <c r="M84" s="200" t="s">
        <v>538</v>
      </c>
    </row>
    <row r="85" spans="1:13" s="192" customFormat="1" ht="26.25" customHeight="1">
      <c r="A85" s="194">
        <v>110</v>
      </c>
      <c r="B85" s="205" t="s">
        <v>444</v>
      </c>
      <c r="C85" s="195">
        <v>35431</v>
      </c>
      <c r="D85" s="199" t="s">
        <v>1000</v>
      </c>
      <c r="E85" s="199" t="s">
        <v>997</v>
      </c>
      <c r="F85" s="201">
        <v>1102</v>
      </c>
      <c r="G85" s="202">
        <v>3</v>
      </c>
      <c r="H85" s="202" t="s">
        <v>444</v>
      </c>
      <c r="I85" s="202"/>
      <c r="J85" s="196" t="s">
        <v>560</v>
      </c>
      <c r="K85" s="199" t="s">
        <v>1357</v>
      </c>
      <c r="L85" s="200" t="s">
        <v>650</v>
      </c>
      <c r="M85" s="200" t="s">
        <v>538</v>
      </c>
    </row>
    <row r="86" spans="1:13" s="192" customFormat="1" ht="26.25" customHeight="1">
      <c r="A86" s="194">
        <v>111</v>
      </c>
      <c r="B86" s="205" t="s">
        <v>444</v>
      </c>
      <c r="C86" s="195">
        <v>35431</v>
      </c>
      <c r="D86" s="199" t="s">
        <v>850</v>
      </c>
      <c r="E86" s="199" t="s">
        <v>846</v>
      </c>
      <c r="F86" s="201">
        <v>1100</v>
      </c>
      <c r="G86" s="202">
        <v>4</v>
      </c>
      <c r="H86" s="202" t="s">
        <v>444</v>
      </c>
      <c r="I86" s="202"/>
      <c r="J86" s="196" t="s">
        <v>560</v>
      </c>
      <c r="K86" s="199" t="s">
        <v>1357</v>
      </c>
      <c r="L86" s="200" t="s">
        <v>650</v>
      </c>
      <c r="M86" s="200" t="s">
        <v>538</v>
      </c>
    </row>
    <row r="87" spans="1:13" s="192" customFormat="1" ht="26.25" customHeight="1">
      <c r="A87" s="194">
        <v>112</v>
      </c>
      <c r="B87" s="205" t="s">
        <v>444</v>
      </c>
      <c r="C87" s="195">
        <v>35543</v>
      </c>
      <c r="D87" s="199" t="s">
        <v>948</v>
      </c>
      <c r="E87" s="199" t="s">
        <v>947</v>
      </c>
      <c r="F87" s="201">
        <v>1077</v>
      </c>
      <c r="G87" s="202">
        <v>5</v>
      </c>
      <c r="H87" s="202" t="s">
        <v>444</v>
      </c>
      <c r="I87" s="202"/>
      <c r="J87" s="196" t="s">
        <v>560</v>
      </c>
      <c r="K87" s="199" t="s">
        <v>1357</v>
      </c>
      <c r="L87" s="200" t="s">
        <v>650</v>
      </c>
      <c r="M87" s="200" t="s">
        <v>538</v>
      </c>
    </row>
    <row r="88" spans="1:13" s="192" customFormat="1" ht="26.25" customHeight="1">
      <c r="A88" s="194">
        <v>113</v>
      </c>
      <c r="B88" s="205" t="s">
        <v>444</v>
      </c>
      <c r="C88" s="195">
        <v>35240</v>
      </c>
      <c r="D88" s="199" t="s">
        <v>849</v>
      </c>
      <c r="E88" s="199" t="s">
        <v>846</v>
      </c>
      <c r="F88" s="201">
        <v>1061</v>
      </c>
      <c r="G88" s="202">
        <v>6</v>
      </c>
      <c r="H88" s="202" t="s">
        <v>444</v>
      </c>
      <c r="I88" s="202"/>
      <c r="J88" s="196" t="s">
        <v>560</v>
      </c>
      <c r="K88" s="199" t="s">
        <v>1357</v>
      </c>
      <c r="L88" s="200" t="s">
        <v>650</v>
      </c>
      <c r="M88" s="200" t="s">
        <v>538</v>
      </c>
    </row>
    <row r="89" spans="1:13" s="192" customFormat="1" ht="26.25" customHeight="1">
      <c r="A89" s="194">
        <v>114</v>
      </c>
      <c r="B89" s="205" t="s">
        <v>444</v>
      </c>
      <c r="C89" s="195">
        <v>35358</v>
      </c>
      <c r="D89" s="199" t="s">
        <v>822</v>
      </c>
      <c r="E89" s="199" t="s">
        <v>818</v>
      </c>
      <c r="F89" s="201">
        <v>1060</v>
      </c>
      <c r="G89" s="202">
        <v>7</v>
      </c>
      <c r="H89" s="202" t="s">
        <v>444</v>
      </c>
      <c r="I89" s="202"/>
      <c r="J89" s="196" t="s">
        <v>560</v>
      </c>
      <c r="K89" s="199" t="s">
        <v>1357</v>
      </c>
      <c r="L89" s="200" t="s">
        <v>650</v>
      </c>
      <c r="M89" s="200" t="s">
        <v>538</v>
      </c>
    </row>
    <row r="90" spans="1:13" s="192" customFormat="1" ht="26.25" customHeight="1">
      <c r="A90" s="194">
        <v>115</v>
      </c>
      <c r="B90" s="205" t="s">
        <v>444</v>
      </c>
      <c r="C90" s="195">
        <v>35118</v>
      </c>
      <c r="D90" s="199" t="s">
        <v>851</v>
      </c>
      <c r="E90" s="199" t="s">
        <v>846</v>
      </c>
      <c r="F90" s="201">
        <v>1052</v>
      </c>
      <c r="G90" s="202">
        <v>8</v>
      </c>
      <c r="H90" s="202" t="s">
        <v>444</v>
      </c>
      <c r="I90" s="202"/>
      <c r="J90" s="196" t="s">
        <v>560</v>
      </c>
      <c r="K90" s="199" t="s">
        <v>1357</v>
      </c>
      <c r="L90" s="200" t="s">
        <v>650</v>
      </c>
      <c r="M90" s="200" t="s">
        <v>538</v>
      </c>
    </row>
    <row r="91" spans="1:13" s="192" customFormat="1" ht="26.25" customHeight="1">
      <c r="A91" s="194">
        <v>116</v>
      </c>
      <c r="B91" s="205" t="s">
        <v>444</v>
      </c>
      <c r="C91" s="195">
        <v>35559</v>
      </c>
      <c r="D91" s="199" t="s">
        <v>1019</v>
      </c>
      <c r="E91" s="199" t="s">
        <v>1004</v>
      </c>
      <c r="F91" s="201">
        <v>1050</v>
      </c>
      <c r="G91" s="202">
        <v>9</v>
      </c>
      <c r="H91" s="202" t="s">
        <v>444</v>
      </c>
      <c r="I91" s="202"/>
      <c r="J91" s="196" t="s">
        <v>560</v>
      </c>
      <c r="K91" s="199" t="s">
        <v>1357</v>
      </c>
      <c r="L91" s="200" t="s">
        <v>650</v>
      </c>
      <c r="M91" s="200" t="s">
        <v>538</v>
      </c>
    </row>
    <row r="92" spans="1:13" s="192" customFormat="1" ht="26.25" customHeight="1">
      <c r="A92" s="194">
        <v>117</v>
      </c>
      <c r="B92" s="205" t="s">
        <v>444</v>
      </c>
      <c r="C92" s="195">
        <v>35570</v>
      </c>
      <c r="D92" s="199" t="s">
        <v>817</v>
      </c>
      <c r="E92" s="199" t="s">
        <v>818</v>
      </c>
      <c r="F92" s="201">
        <v>1039</v>
      </c>
      <c r="G92" s="202">
        <v>10</v>
      </c>
      <c r="H92" s="202" t="s">
        <v>444</v>
      </c>
      <c r="I92" s="202"/>
      <c r="J92" s="196" t="s">
        <v>560</v>
      </c>
      <c r="K92" s="199" t="s">
        <v>1357</v>
      </c>
      <c r="L92" s="200" t="s">
        <v>650</v>
      </c>
      <c r="M92" s="200" t="s">
        <v>538</v>
      </c>
    </row>
    <row r="93" spans="1:13" s="192" customFormat="1" ht="26.25" customHeight="1">
      <c r="A93" s="194">
        <v>118</v>
      </c>
      <c r="B93" s="205" t="s">
        <v>444</v>
      </c>
      <c r="C93" s="195">
        <v>35074</v>
      </c>
      <c r="D93" s="199" t="s">
        <v>913</v>
      </c>
      <c r="E93" s="199" t="s">
        <v>273</v>
      </c>
      <c r="F93" s="201">
        <v>997</v>
      </c>
      <c r="G93" s="202">
        <v>11</v>
      </c>
      <c r="H93" s="202" t="s">
        <v>444</v>
      </c>
      <c r="I93" s="202"/>
      <c r="J93" s="196" t="s">
        <v>560</v>
      </c>
      <c r="K93" s="199" t="s">
        <v>1357</v>
      </c>
      <c r="L93" s="200" t="s">
        <v>650</v>
      </c>
      <c r="M93" s="200" t="s">
        <v>538</v>
      </c>
    </row>
    <row r="94" spans="1:13" s="192" customFormat="1" ht="26.25" customHeight="1">
      <c r="A94" s="194">
        <v>119</v>
      </c>
      <c r="B94" s="205" t="s">
        <v>444</v>
      </c>
      <c r="C94" s="195">
        <v>35779</v>
      </c>
      <c r="D94" s="199" t="s">
        <v>965</v>
      </c>
      <c r="E94" s="199" t="s">
        <v>947</v>
      </c>
      <c r="F94" s="201">
        <v>960</v>
      </c>
      <c r="G94" s="202">
        <v>12</v>
      </c>
      <c r="H94" s="202" t="s">
        <v>444</v>
      </c>
      <c r="I94" s="202"/>
      <c r="J94" s="196" t="s">
        <v>560</v>
      </c>
      <c r="K94" s="199" t="s">
        <v>1357</v>
      </c>
      <c r="L94" s="200" t="s">
        <v>650</v>
      </c>
      <c r="M94" s="200" t="s">
        <v>538</v>
      </c>
    </row>
    <row r="95" spans="1:13" s="192" customFormat="1" ht="26.25" customHeight="1">
      <c r="A95" s="194">
        <v>120</v>
      </c>
      <c r="B95" s="205" t="s">
        <v>444</v>
      </c>
      <c r="C95" s="195">
        <v>35101</v>
      </c>
      <c r="D95" s="199" t="s">
        <v>959</v>
      </c>
      <c r="E95" s="199" t="s">
        <v>947</v>
      </c>
      <c r="F95" s="201">
        <v>946</v>
      </c>
      <c r="G95" s="202">
        <v>13</v>
      </c>
      <c r="H95" s="202" t="s">
        <v>444</v>
      </c>
      <c r="I95" s="202"/>
      <c r="J95" s="196" t="s">
        <v>560</v>
      </c>
      <c r="K95" s="199" t="s">
        <v>1357</v>
      </c>
      <c r="L95" s="200" t="s">
        <v>650</v>
      </c>
      <c r="M95" s="200" t="s">
        <v>538</v>
      </c>
    </row>
    <row r="96" spans="1:13" s="192" customFormat="1" ht="26.25" customHeight="1">
      <c r="A96" s="194">
        <v>121</v>
      </c>
      <c r="B96" s="205" t="s">
        <v>444</v>
      </c>
      <c r="C96" s="195">
        <v>35756</v>
      </c>
      <c r="D96" s="199" t="s">
        <v>976</v>
      </c>
      <c r="E96" s="199" t="s">
        <v>971</v>
      </c>
      <c r="F96" s="201">
        <v>935</v>
      </c>
      <c r="G96" s="202">
        <v>14</v>
      </c>
      <c r="H96" s="202" t="s">
        <v>444</v>
      </c>
      <c r="I96" s="202"/>
      <c r="J96" s="196" t="s">
        <v>560</v>
      </c>
      <c r="K96" s="199" t="s">
        <v>1357</v>
      </c>
      <c r="L96" s="200" t="s">
        <v>650</v>
      </c>
      <c r="M96" s="200" t="s">
        <v>538</v>
      </c>
    </row>
    <row r="97" spans="1:13" s="192" customFormat="1" ht="26.25" customHeight="1">
      <c r="A97" s="194">
        <v>122</v>
      </c>
      <c r="B97" s="205" t="s">
        <v>444</v>
      </c>
      <c r="C97" s="195">
        <v>36292</v>
      </c>
      <c r="D97" s="199" t="s">
        <v>1011</v>
      </c>
      <c r="E97" s="199" t="s">
        <v>1004</v>
      </c>
      <c r="F97" s="201">
        <v>913</v>
      </c>
      <c r="G97" s="202">
        <v>15</v>
      </c>
      <c r="H97" s="202" t="s">
        <v>444</v>
      </c>
      <c r="I97" s="202"/>
      <c r="J97" s="196" t="s">
        <v>560</v>
      </c>
      <c r="K97" s="199" t="s">
        <v>1357</v>
      </c>
      <c r="L97" s="200" t="s">
        <v>650</v>
      </c>
      <c r="M97" s="200" t="s">
        <v>538</v>
      </c>
    </row>
    <row r="98" spans="1:13" s="192" customFormat="1" ht="26.25" customHeight="1">
      <c r="A98" s="194">
        <v>123</v>
      </c>
      <c r="B98" s="205" t="s">
        <v>444</v>
      </c>
      <c r="C98" s="195">
        <v>36360</v>
      </c>
      <c r="D98" s="199" t="s">
        <v>1037</v>
      </c>
      <c r="E98" s="199" t="s">
        <v>1026</v>
      </c>
      <c r="F98" s="201">
        <v>863</v>
      </c>
      <c r="G98" s="202">
        <v>16</v>
      </c>
      <c r="H98" s="202" t="s">
        <v>444</v>
      </c>
      <c r="I98" s="202"/>
      <c r="J98" s="196" t="s">
        <v>560</v>
      </c>
      <c r="K98" s="199" t="s">
        <v>1357</v>
      </c>
      <c r="L98" s="200" t="s">
        <v>650</v>
      </c>
      <c r="M98" s="200" t="s">
        <v>538</v>
      </c>
    </row>
    <row r="99" spans="1:13" s="192" customFormat="1" ht="26.25" customHeight="1">
      <c r="A99" s="194">
        <v>124</v>
      </c>
      <c r="B99" s="205" t="s">
        <v>444</v>
      </c>
      <c r="C99" s="195">
        <v>35147</v>
      </c>
      <c r="D99" s="199" t="s">
        <v>832</v>
      </c>
      <c r="E99" s="199" t="s">
        <v>829</v>
      </c>
      <c r="F99" s="201">
        <v>840</v>
      </c>
      <c r="G99" s="202">
        <v>17</v>
      </c>
      <c r="H99" s="202" t="s">
        <v>444</v>
      </c>
      <c r="I99" s="202"/>
      <c r="J99" s="196" t="s">
        <v>560</v>
      </c>
      <c r="K99" s="199" t="s">
        <v>1357</v>
      </c>
      <c r="L99" s="200" t="s">
        <v>650</v>
      </c>
      <c r="M99" s="200" t="s">
        <v>538</v>
      </c>
    </row>
    <row r="100" spans="1:13" s="192" customFormat="1" ht="26.25" customHeight="1">
      <c r="A100" s="194">
        <v>125</v>
      </c>
      <c r="B100" s="205" t="s">
        <v>444</v>
      </c>
      <c r="C100" s="195">
        <v>35126</v>
      </c>
      <c r="D100" s="199" t="s">
        <v>826</v>
      </c>
      <c r="E100" s="199" t="s">
        <v>825</v>
      </c>
      <c r="F100" s="201" t="s">
        <v>1347</v>
      </c>
      <c r="G100" s="202" t="s">
        <v>572</v>
      </c>
      <c r="H100" s="202" t="s">
        <v>444</v>
      </c>
      <c r="I100" s="202"/>
      <c r="J100" s="196" t="s">
        <v>560</v>
      </c>
      <c r="K100" s="199" t="s">
        <v>1357</v>
      </c>
      <c r="L100" s="200" t="s">
        <v>650</v>
      </c>
      <c r="M100" s="200" t="s">
        <v>538</v>
      </c>
    </row>
    <row r="101" spans="1:13" s="192" customFormat="1" ht="26.25" customHeight="1">
      <c r="A101" s="194">
        <v>148</v>
      </c>
      <c r="B101" s="205" t="s">
        <v>551</v>
      </c>
      <c r="C101" s="195">
        <v>35120</v>
      </c>
      <c r="D101" s="199" t="s">
        <v>1051</v>
      </c>
      <c r="E101" s="199" t="s">
        <v>1052</v>
      </c>
      <c r="F101" s="201">
        <v>1890</v>
      </c>
      <c r="G101" s="202">
        <v>1</v>
      </c>
      <c r="H101" s="202" t="s">
        <v>167</v>
      </c>
      <c r="I101" s="202" t="s">
        <v>579</v>
      </c>
      <c r="J101" s="196" t="s">
        <v>560</v>
      </c>
      <c r="K101" s="199" t="s">
        <v>1357</v>
      </c>
      <c r="L101" s="200" t="s">
        <v>653</v>
      </c>
      <c r="M101" s="200" t="s">
        <v>538</v>
      </c>
    </row>
    <row r="102" spans="1:13" s="192" customFormat="1" ht="26.25" customHeight="1">
      <c r="A102" s="194">
        <v>149</v>
      </c>
      <c r="B102" s="205" t="s">
        <v>551</v>
      </c>
      <c r="C102" s="195">
        <v>35084</v>
      </c>
      <c r="D102" s="199" t="s">
        <v>1014</v>
      </c>
      <c r="E102" s="199" t="s">
        <v>1004</v>
      </c>
      <c r="F102" s="201">
        <v>1381</v>
      </c>
      <c r="G102" s="202">
        <v>2</v>
      </c>
      <c r="H102" s="202" t="s">
        <v>167</v>
      </c>
      <c r="I102" s="202" t="s">
        <v>579</v>
      </c>
      <c r="J102" s="196" t="s">
        <v>560</v>
      </c>
      <c r="K102" s="199" t="s">
        <v>1357</v>
      </c>
      <c r="L102" s="200" t="s">
        <v>653</v>
      </c>
      <c r="M102" s="200" t="s">
        <v>538</v>
      </c>
    </row>
    <row r="103" spans="1:13" s="192" customFormat="1" ht="26.25" customHeight="1">
      <c r="A103" s="194">
        <v>150</v>
      </c>
      <c r="B103" s="205" t="s">
        <v>551</v>
      </c>
      <c r="C103" s="195">
        <v>36008</v>
      </c>
      <c r="D103" s="199" t="s">
        <v>840</v>
      </c>
      <c r="E103" s="199" t="s">
        <v>839</v>
      </c>
      <c r="F103" s="201">
        <v>1248</v>
      </c>
      <c r="G103" s="202">
        <v>3</v>
      </c>
      <c r="H103" s="202" t="s">
        <v>167</v>
      </c>
      <c r="I103" s="202" t="s">
        <v>579</v>
      </c>
      <c r="J103" s="196" t="s">
        <v>560</v>
      </c>
      <c r="K103" s="199" t="s">
        <v>1357</v>
      </c>
      <c r="L103" s="200" t="s">
        <v>653</v>
      </c>
      <c r="M103" s="200" t="s">
        <v>538</v>
      </c>
    </row>
    <row r="104" spans="1:13" s="192" customFormat="1" ht="26.25" customHeight="1">
      <c r="A104" s="194">
        <v>151</v>
      </c>
      <c r="B104" s="205" t="s">
        <v>551</v>
      </c>
      <c r="C104" s="195">
        <v>35439</v>
      </c>
      <c r="D104" s="199" t="s">
        <v>1045</v>
      </c>
      <c r="E104" s="199" t="s">
        <v>1043</v>
      </c>
      <c r="F104" s="201">
        <v>1049</v>
      </c>
      <c r="G104" s="202">
        <v>4</v>
      </c>
      <c r="H104" s="202" t="s">
        <v>167</v>
      </c>
      <c r="I104" s="202" t="s">
        <v>579</v>
      </c>
      <c r="J104" s="196" t="s">
        <v>560</v>
      </c>
      <c r="K104" s="199" t="s">
        <v>1357</v>
      </c>
      <c r="L104" s="200" t="s">
        <v>653</v>
      </c>
      <c r="M104" s="200" t="s">
        <v>538</v>
      </c>
    </row>
    <row r="105" spans="1:13" s="192" customFormat="1" ht="26.25" customHeight="1">
      <c r="A105" s="194">
        <v>152</v>
      </c>
      <c r="B105" s="205" t="s">
        <v>551</v>
      </c>
      <c r="C105" s="195">
        <v>35490</v>
      </c>
      <c r="D105" s="199" t="s">
        <v>862</v>
      </c>
      <c r="E105" s="199" t="s">
        <v>846</v>
      </c>
      <c r="F105" s="201">
        <v>1044</v>
      </c>
      <c r="G105" s="202">
        <v>5</v>
      </c>
      <c r="H105" s="202" t="s">
        <v>167</v>
      </c>
      <c r="I105" s="202" t="s">
        <v>579</v>
      </c>
      <c r="J105" s="196" t="s">
        <v>560</v>
      </c>
      <c r="K105" s="199" t="s">
        <v>1357</v>
      </c>
      <c r="L105" s="200" t="s">
        <v>653</v>
      </c>
      <c r="M105" s="200" t="s">
        <v>538</v>
      </c>
    </row>
    <row r="106" spans="1:13" s="192" customFormat="1" ht="26.25" customHeight="1">
      <c r="A106" s="194">
        <v>153</v>
      </c>
      <c r="B106" s="205" t="s">
        <v>551</v>
      </c>
      <c r="C106" s="195">
        <v>35514</v>
      </c>
      <c r="D106" s="199" t="s">
        <v>827</v>
      </c>
      <c r="E106" s="199" t="s">
        <v>825</v>
      </c>
      <c r="F106" s="201">
        <v>1004</v>
      </c>
      <c r="G106" s="202">
        <v>6</v>
      </c>
      <c r="H106" s="202" t="s">
        <v>167</v>
      </c>
      <c r="I106" s="202" t="s">
        <v>579</v>
      </c>
      <c r="J106" s="196" t="s">
        <v>560</v>
      </c>
      <c r="K106" s="199" t="s">
        <v>1357</v>
      </c>
      <c r="L106" s="200" t="s">
        <v>653</v>
      </c>
      <c r="M106" s="200" t="s">
        <v>538</v>
      </c>
    </row>
    <row r="107" spans="1:13" s="192" customFormat="1" ht="26.25" customHeight="1">
      <c r="A107" s="194">
        <v>154</v>
      </c>
      <c r="B107" s="205" t="s">
        <v>551</v>
      </c>
      <c r="C107" s="195">
        <v>35106</v>
      </c>
      <c r="D107" s="199" t="s">
        <v>986</v>
      </c>
      <c r="E107" s="199" t="s">
        <v>978</v>
      </c>
      <c r="F107" s="201">
        <v>950</v>
      </c>
      <c r="G107" s="202">
        <v>7</v>
      </c>
      <c r="H107" s="202" t="s">
        <v>167</v>
      </c>
      <c r="I107" s="202" t="s">
        <v>579</v>
      </c>
      <c r="J107" s="196" t="s">
        <v>560</v>
      </c>
      <c r="K107" s="199" t="s">
        <v>1357</v>
      </c>
      <c r="L107" s="200" t="s">
        <v>653</v>
      </c>
      <c r="M107" s="200" t="s">
        <v>538</v>
      </c>
    </row>
    <row r="108" spans="1:13" s="192" customFormat="1" ht="26.25" customHeight="1">
      <c r="A108" s="194">
        <v>155</v>
      </c>
      <c r="B108" s="205" t="s">
        <v>551</v>
      </c>
      <c r="C108" s="195">
        <v>35147</v>
      </c>
      <c r="D108" s="199" t="s">
        <v>832</v>
      </c>
      <c r="E108" s="199" t="s">
        <v>829</v>
      </c>
      <c r="F108" s="201">
        <v>828</v>
      </c>
      <c r="G108" s="202">
        <v>8</v>
      </c>
      <c r="H108" s="202" t="s">
        <v>167</v>
      </c>
      <c r="I108" s="202" t="s">
        <v>579</v>
      </c>
      <c r="J108" s="196" t="s">
        <v>560</v>
      </c>
      <c r="K108" s="199" t="s">
        <v>1357</v>
      </c>
      <c r="L108" s="200" t="s">
        <v>653</v>
      </c>
      <c r="M108" s="200" t="s">
        <v>538</v>
      </c>
    </row>
    <row r="109" spans="1:13" s="192" customFormat="1" ht="26.25" customHeight="1">
      <c r="A109" s="194">
        <v>156</v>
      </c>
      <c r="B109" s="205" t="s">
        <v>551</v>
      </c>
      <c r="C109" s="195">
        <v>35823</v>
      </c>
      <c r="D109" s="199" t="s">
        <v>1008</v>
      </c>
      <c r="E109" s="199" t="s">
        <v>1004</v>
      </c>
      <c r="F109" s="201">
        <v>777</v>
      </c>
      <c r="G109" s="202">
        <v>9</v>
      </c>
      <c r="H109" s="202" t="s">
        <v>167</v>
      </c>
      <c r="I109" s="202" t="s">
        <v>579</v>
      </c>
      <c r="J109" s="196" t="s">
        <v>560</v>
      </c>
      <c r="K109" s="199" t="s">
        <v>1357</v>
      </c>
      <c r="L109" s="200" t="s">
        <v>653</v>
      </c>
      <c r="M109" s="200" t="s">
        <v>538</v>
      </c>
    </row>
    <row r="110" spans="1:13" s="192" customFormat="1" ht="26.25" customHeight="1">
      <c r="A110" s="194">
        <v>157</v>
      </c>
      <c r="B110" s="205" t="s">
        <v>551</v>
      </c>
      <c r="C110" s="195">
        <v>36324</v>
      </c>
      <c r="D110" s="199" t="s">
        <v>1029</v>
      </c>
      <c r="E110" s="199" t="s">
        <v>1026</v>
      </c>
      <c r="F110" s="201" t="s">
        <v>1333</v>
      </c>
      <c r="G110" s="202" t="s">
        <v>572</v>
      </c>
      <c r="H110" s="202" t="s">
        <v>167</v>
      </c>
      <c r="I110" s="202" t="s">
        <v>579</v>
      </c>
      <c r="J110" s="196" t="s">
        <v>560</v>
      </c>
      <c r="K110" s="199" t="s">
        <v>1357</v>
      </c>
      <c r="L110" s="200" t="s">
        <v>653</v>
      </c>
      <c r="M110" s="200" t="s">
        <v>538</v>
      </c>
    </row>
    <row r="111" spans="1:13" s="192" customFormat="1" ht="26.25" customHeight="1">
      <c r="A111" s="194">
        <v>158</v>
      </c>
      <c r="B111" s="205" t="s">
        <v>551</v>
      </c>
      <c r="C111" s="195">
        <v>35482</v>
      </c>
      <c r="D111" s="199" t="s">
        <v>1038</v>
      </c>
      <c r="E111" s="199" t="s">
        <v>1026</v>
      </c>
      <c r="F111" s="201" t="s">
        <v>1333</v>
      </c>
      <c r="G111" s="202" t="s">
        <v>572</v>
      </c>
      <c r="H111" s="202" t="s">
        <v>167</v>
      </c>
      <c r="I111" s="202" t="s">
        <v>579</v>
      </c>
      <c r="J111" s="196" t="s">
        <v>560</v>
      </c>
      <c r="K111" s="199" t="s">
        <v>1357</v>
      </c>
      <c r="L111" s="200" t="s">
        <v>653</v>
      </c>
      <c r="M111" s="200" t="s">
        <v>538</v>
      </c>
    </row>
    <row r="112" spans="1:13" s="192" customFormat="1" ht="26.25" customHeight="1">
      <c r="A112" s="194">
        <v>159</v>
      </c>
      <c r="B112" s="205" t="s">
        <v>551</v>
      </c>
      <c r="C112" s="195">
        <v>36004</v>
      </c>
      <c r="D112" s="199" t="s">
        <v>993</v>
      </c>
      <c r="E112" s="199" t="s">
        <v>990</v>
      </c>
      <c r="F112" s="201" t="s">
        <v>1333</v>
      </c>
      <c r="G112" s="202" t="s">
        <v>572</v>
      </c>
      <c r="H112" s="202" t="s">
        <v>167</v>
      </c>
      <c r="I112" s="202" t="s">
        <v>579</v>
      </c>
      <c r="J112" s="196" t="s">
        <v>560</v>
      </c>
      <c r="K112" s="199" t="s">
        <v>1357</v>
      </c>
      <c r="L112" s="200" t="s">
        <v>653</v>
      </c>
      <c r="M112" s="200" t="s">
        <v>538</v>
      </c>
    </row>
    <row r="113" spans="1:13" s="192" customFormat="1" ht="26.25" customHeight="1">
      <c r="A113" s="194">
        <v>188</v>
      </c>
      <c r="B113" s="205" t="s">
        <v>543</v>
      </c>
      <c r="C113" s="195">
        <v>35552</v>
      </c>
      <c r="D113" s="199" t="s">
        <v>847</v>
      </c>
      <c r="E113" s="199" t="s">
        <v>846</v>
      </c>
      <c r="F113" s="201">
        <v>5874</v>
      </c>
      <c r="G113" s="202">
        <v>1</v>
      </c>
      <c r="H113" s="202" t="s">
        <v>543</v>
      </c>
      <c r="I113" s="202"/>
      <c r="J113" s="196" t="s">
        <v>560</v>
      </c>
      <c r="K113" s="199" t="s">
        <v>1357</v>
      </c>
      <c r="L113" s="200" t="s">
        <v>654</v>
      </c>
      <c r="M113" s="200" t="s">
        <v>538</v>
      </c>
    </row>
    <row r="114" spans="1:13" s="192" customFormat="1" ht="26.25" customHeight="1">
      <c r="A114" s="194">
        <v>189</v>
      </c>
      <c r="B114" s="205" t="s">
        <v>543</v>
      </c>
      <c r="C114" s="195">
        <v>35195</v>
      </c>
      <c r="D114" s="199" t="s">
        <v>998</v>
      </c>
      <c r="E114" s="199" t="s">
        <v>997</v>
      </c>
      <c r="F114" s="201">
        <v>10006</v>
      </c>
      <c r="G114" s="202">
        <v>2</v>
      </c>
      <c r="H114" s="202" t="s">
        <v>543</v>
      </c>
      <c r="I114" s="202"/>
      <c r="J114" s="196" t="s">
        <v>560</v>
      </c>
      <c r="K114" s="199" t="s">
        <v>1357</v>
      </c>
      <c r="L114" s="200" t="s">
        <v>654</v>
      </c>
      <c r="M114" s="200" t="s">
        <v>538</v>
      </c>
    </row>
    <row r="115" spans="1:13" s="192" customFormat="1" ht="26.25" customHeight="1">
      <c r="A115" s="194">
        <v>190</v>
      </c>
      <c r="B115" s="205" t="s">
        <v>543</v>
      </c>
      <c r="C115" s="195">
        <v>35360</v>
      </c>
      <c r="D115" s="199" t="s">
        <v>949</v>
      </c>
      <c r="E115" s="199" t="s">
        <v>947</v>
      </c>
      <c r="F115" s="201">
        <v>10050</v>
      </c>
      <c r="G115" s="202">
        <v>3</v>
      </c>
      <c r="H115" s="202" t="s">
        <v>543</v>
      </c>
      <c r="I115" s="202"/>
      <c r="J115" s="196" t="s">
        <v>560</v>
      </c>
      <c r="K115" s="199" t="s">
        <v>1357</v>
      </c>
      <c r="L115" s="200" t="s">
        <v>654</v>
      </c>
      <c r="M115" s="200" t="s">
        <v>538</v>
      </c>
    </row>
    <row r="116" spans="1:13" s="192" customFormat="1" ht="26.25" customHeight="1">
      <c r="A116" s="194">
        <v>191</v>
      </c>
      <c r="B116" s="205" t="s">
        <v>543</v>
      </c>
      <c r="C116" s="195">
        <v>35471</v>
      </c>
      <c r="D116" s="199" t="s">
        <v>1001</v>
      </c>
      <c r="E116" s="199" t="s">
        <v>1002</v>
      </c>
      <c r="F116" s="201">
        <v>10074</v>
      </c>
      <c r="G116" s="202">
        <v>4</v>
      </c>
      <c r="H116" s="202" t="s">
        <v>543</v>
      </c>
      <c r="I116" s="202"/>
      <c r="J116" s="196" t="s">
        <v>560</v>
      </c>
      <c r="K116" s="199" t="s">
        <v>1357</v>
      </c>
      <c r="L116" s="200" t="s">
        <v>654</v>
      </c>
      <c r="M116" s="200" t="s">
        <v>538</v>
      </c>
    </row>
    <row r="117" spans="1:13" s="192" customFormat="1" ht="26.25" customHeight="1">
      <c r="A117" s="194">
        <v>192</v>
      </c>
      <c r="B117" s="205" t="s">
        <v>543</v>
      </c>
      <c r="C117" s="195">
        <v>35657</v>
      </c>
      <c r="D117" s="199" t="s">
        <v>912</v>
      </c>
      <c r="E117" s="199" t="s">
        <v>273</v>
      </c>
      <c r="F117" s="201">
        <v>10084</v>
      </c>
      <c r="G117" s="202">
        <v>5</v>
      </c>
      <c r="H117" s="202" t="s">
        <v>543</v>
      </c>
      <c r="I117" s="202"/>
      <c r="J117" s="196" t="s">
        <v>560</v>
      </c>
      <c r="K117" s="199" t="s">
        <v>1357</v>
      </c>
      <c r="L117" s="200" t="s">
        <v>654</v>
      </c>
      <c r="M117" s="200" t="s">
        <v>538</v>
      </c>
    </row>
    <row r="118" spans="1:13" s="192" customFormat="1" ht="26.25" customHeight="1">
      <c r="A118" s="194">
        <v>193</v>
      </c>
      <c r="B118" s="205" t="s">
        <v>543</v>
      </c>
      <c r="C118" s="195">
        <v>35122</v>
      </c>
      <c r="D118" s="199" t="s">
        <v>848</v>
      </c>
      <c r="E118" s="199" t="s">
        <v>846</v>
      </c>
      <c r="F118" s="201">
        <v>10104</v>
      </c>
      <c r="G118" s="202">
        <v>6</v>
      </c>
      <c r="H118" s="202" t="s">
        <v>543</v>
      </c>
      <c r="I118" s="202"/>
      <c r="J118" s="196" t="s">
        <v>560</v>
      </c>
      <c r="K118" s="199" t="s">
        <v>1357</v>
      </c>
      <c r="L118" s="200" t="s">
        <v>654</v>
      </c>
      <c r="M118" s="200" t="s">
        <v>538</v>
      </c>
    </row>
    <row r="119" spans="1:13" s="192" customFormat="1" ht="26.25" customHeight="1">
      <c r="A119" s="194">
        <v>194</v>
      </c>
      <c r="B119" s="205" t="s">
        <v>543</v>
      </c>
      <c r="C119" s="195">
        <v>35449</v>
      </c>
      <c r="D119" s="199" t="s">
        <v>902</v>
      </c>
      <c r="E119" s="199" t="s">
        <v>901</v>
      </c>
      <c r="F119" s="201">
        <v>10110</v>
      </c>
      <c r="G119" s="202">
        <v>7</v>
      </c>
      <c r="H119" s="202" t="s">
        <v>543</v>
      </c>
      <c r="I119" s="202"/>
      <c r="J119" s="196" t="s">
        <v>560</v>
      </c>
      <c r="K119" s="199" t="s">
        <v>1357</v>
      </c>
      <c r="L119" s="200" t="s">
        <v>654</v>
      </c>
      <c r="M119" s="200" t="s">
        <v>538</v>
      </c>
    </row>
    <row r="120" spans="1:13" s="192" customFormat="1" ht="26.25" customHeight="1">
      <c r="A120" s="194">
        <v>195</v>
      </c>
      <c r="B120" s="205" t="s">
        <v>543</v>
      </c>
      <c r="C120" s="195">
        <v>35765</v>
      </c>
      <c r="D120" s="199" t="s">
        <v>979</v>
      </c>
      <c r="E120" s="199" t="s">
        <v>978</v>
      </c>
      <c r="F120" s="201">
        <v>10119</v>
      </c>
      <c r="G120" s="202">
        <v>8</v>
      </c>
      <c r="H120" s="202" t="s">
        <v>543</v>
      </c>
      <c r="I120" s="202"/>
      <c r="J120" s="196" t="s">
        <v>560</v>
      </c>
      <c r="K120" s="199" t="s">
        <v>1357</v>
      </c>
      <c r="L120" s="200" t="s">
        <v>654</v>
      </c>
      <c r="M120" s="200" t="s">
        <v>538</v>
      </c>
    </row>
    <row r="121" spans="1:13" s="192" customFormat="1" ht="26.25" customHeight="1">
      <c r="A121" s="194">
        <v>196</v>
      </c>
      <c r="B121" s="205" t="s">
        <v>543</v>
      </c>
      <c r="C121" s="195">
        <v>35376</v>
      </c>
      <c r="D121" s="199" t="s">
        <v>863</v>
      </c>
      <c r="E121" s="199" t="s">
        <v>846</v>
      </c>
      <c r="F121" s="201">
        <v>10161</v>
      </c>
      <c r="G121" s="202">
        <v>9</v>
      </c>
      <c r="H121" s="202" t="s">
        <v>543</v>
      </c>
      <c r="I121" s="202"/>
      <c r="J121" s="196" t="s">
        <v>560</v>
      </c>
      <c r="K121" s="199" t="s">
        <v>1357</v>
      </c>
      <c r="L121" s="200" t="s">
        <v>654</v>
      </c>
      <c r="M121" s="200" t="s">
        <v>538</v>
      </c>
    </row>
    <row r="122" spans="1:13" s="192" customFormat="1" ht="26.25" customHeight="1">
      <c r="A122" s="194">
        <v>197</v>
      </c>
      <c r="B122" s="205" t="s">
        <v>543</v>
      </c>
      <c r="C122" s="195">
        <v>35810</v>
      </c>
      <c r="D122" s="199" t="s">
        <v>856</v>
      </c>
      <c r="E122" s="199" t="s">
        <v>846</v>
      </c>
      <c r="F122" s="201">
        <v>10181</v>
      </c>
      <c r="G122" s="202">
        <v>10</v>
      </c>
      <c r="H122" s="202" t="s">
        <v>543</v>
      </c>
      <c r="I122" s="202"/>
      <c r="J122" s="196" t="s">
        <v>560</v>
      </c>
      <c r="K122" s="199" t="s">
        <v>1357</v>
      </c>
      <c r="L122" s="200" t="s">
        <v>654</v>
      </c>
      <c r="M122" s="200" t="s">
        <v>538</v>
      </c>
    </row>
    <row r="123" spans="1:13" s="192" customFormat="1" ht="26.25" customHeight="1">
      <c r="A123" s="194">
        <v>198</v>
      </c>
      <c r="B123" s="205" t="s">
        <v>543</v>
      </c>
      <c r="C123" s="195">
        <v>35158</v>
      </c>
      <c r="D123" s="199" t="s">
        <v>855</v>
      </c>
      <c r="E123" s="199" t="s">
        <v>846</v>
      </c>
      <c r="F123" s="201">
        <v>10190</v>
      </c>
      <c r="G123" s="202">
        <v>11</v>
      </c>
      <c r="H123" s="202" t="s">
        <v>543</v>
      </c>
      <c r="I123" s="202"/>
      <c r="J123" s="196" t="s">
        <v>560</v>
      </c>
      <c r="K123" s="199" t="s">
        <v>1357</v>
      </c>
      <c r="L123" s="200" t="s">
        <v>654</v>
      </c>
      <c r="M123" s="200" t="s">
        <v>538</v>
      </c>
    </row>
    <row r="124" spans="1:13" s="192" customFormat="1" ht="26.25" customHeight="1">
      <c r="A124" s="194">
        <v>199</v>
      </c>
      <c r="B124" s="205" t="s">
        <v>543</v>
      </c>
      <c r="C124" s="195">
        <v>36071</v>
      </c>
      <c r="D124" s="199" t="s">
        <v>969</v>
      </c>
      <c r="E124" s="199" t="s">
        <v>967</v>
      </c>
      <c r="F124" s="201">
        <v>10194</v>
      </c>
      <c r="G124" s="202">
        <v>12</v>
      </c>
      <c r="H124" s="202" t="s">
        <v>543</v>
      </c>
      <c r="I124" s="202"/>
      <c r="J124" s="196" t="s">
        <v>560</v>
      </c>
      <c r="K124" s="199" t="s">
        <v>1357</v>
      </c>
      <c r="L124" s="200" t="s">
        <v>654</v>
      </c>
      <c r="M124" s="200" t="s">
        <v>538</v>
      </c>
    </row>
    <row r="125" spans="1:13" s="192" customFormat="1" ht="26.25" customHeight="1">
      <c r="A125" s="194">
        <v>200</v>
      </c>
      <c r="B125" s="205" t="s">
        <v>543</v>
      </c>
      <c r="C125" s="195">
        <v>35254</v>
      </c>
      <c r="D125" s="199" t="s">
        <v>958</v>
      </c>
      <c r="E125" s="199" t="s">
        <v>947</v>
      </c>
      <c r="F125" s="201">
        <v>10235</v>
      </c>
      <c r="G125" s="202">
        <v>13</v>
      </c>
      <c r="H125" s="202" t="s">
        <v>543</v>
      </c>
      <c r="I125" s="202"/>
      <c r="J125" s="196" t="s">
        <v>560</v>
      </c>
      <c r="K125" s="199" t="s">
        <v>1357</v>
      </c>
      <c r="L125" s="200" t="s">
        <v>654</v>
      </c>
      <c r="M125" s="200" t="s">
        <v>538</v>
      </c>
    </row>
    <row r="126" spans="1:13" s="192" customFormat="1" ht="26.25" customHeight="1">
      <c r="A126" s="194">
        <v>201</v>
      </c>
      <c r="B126" s="205" t="s">
        <v>543</v>
      </c>
      <c r="C126" s="195">
        <v>35800</v>
      </c>
      <c r="D126" s="199" t="s">
        <v>966</v>
      </c>
      <c r="E126" s="199" t="s">
        <v>967</v>
      </c>
      <c r="F126" s="201">
        <v>10247</v>
      </c>
      <c r="G126" s="202">
        <v>14</v>
      </c>
      <c r="H126" s="202" t="s">
        <v>543</v>
      </c>
      <c r="I126" s="202"/>
      <c r="J126" s="196" t="s">
        <v>560</v>
      </c>
      <c r="K126" s="199" t="s">
        <v>1357</v>
      </c>
      <c r="L126" s="200" t="s">
        <v>654</v>
      </c>
      <c r="M126" s="200" t="s">
        <v>538</v>
      </c>
    </row>
    <row r="127" spans="1:13" s="192" customFormat="1" ht="26.25" customHeight="1">
      <c r="A127" s="194">
        <v>202</v>
      </c>
      <c r="B127" s="205" t="s">
        <v>543</v>
      </c>
      <c r="C127" s="195">
        <v>35065</v>
      </c>
      <c r="D127" s="199" t="s">
        <v>921</v>
      </c>
      <c r="E127" s="199" t="s">
        <v>273</v>
      </c>
      <c r="F127" s="201">
        <v>10256</v>
      </c>
      <c r="G127" s="202">
        <v>15</v>
      </c>
      <c r="H127" s="202" t="s">
        <v>543</v>
      </c>
      <c r="I127" s="202"/>
      <c r="J127" s="196" t="s">
        <v>560</v>
      </c>
      <c r="K127" s="199" t="s">
        <v>1357</v>
      </c>
      <c r="L127" s="200" t="s">
        <v>654</v>
      </c>
      <c r="M127" s="200" t="s">
        <v>538</v>
      </c>
    </row>
    <row r="128" spans="1:13" s="192" customFormat="1" ht="26.25" customHeight="1">
      <c r="A128" s="194">
        <v>203</v>
      </c>
      <c r="B128" s="205" t="s">
        <v>543</v>
      </c>
      <c r="C128" s="195">
        <v>35423</v>
      </c>
      <c r="D128" s="199" t="s">
        <v>835</v>
      </c>
      <c r="E128" s="199" t="s">
        <v>829</v>
      </c>
      <c r="F128" s="201">
        <v>10278</v>
      </c>
      <c r="G128" s="202">
        <v>16</v>
      </c>
      <c r="H128" s="202" t="s">
        <v>543</v>
      </c>
      <c r="I128" s="202"/>
      <c r="J128" s="196" t="s">
        <v>560</v>
      </c>
      <c r="K128" s="199" t="s">
        <v>1357</v>
      </c>
      <c r="L128" s="200" t="s">
        <v>654</v>
      </c>
      <c r="M128" s="200" t="s">
        <v>538</v>
      </c>
    </row>
    <row r="129" spans="1:13" s="192" customFormat="1" ht="26.25" customHeight="1">
      <c r="A129" s="194">
        <v>204</v>
      </c>
      <c r="B129" s="205" t="s">
        <v>543</v>
      </c>
      <c r="C129" s="195">
        <v>35697</v>
      </c>
      <c r="D129" s="199" t="s">
        <v>953</v>
      </c>
      <c r="E129" s="199" t="s">
        <v>947</v>
      </c>
      <c r="F129" s="201">
        <v>10292</v>
      </c>
      <c r="G129" s="202">
        <v>17</v>
      </c>
      <c r="H129" s="202" t="s">
        <v>543</v>
      </c>
      <c r="I129" s="202"/>
      <c r="J129" s="196" t="s">
        <v>560</v>
      </c>
      <c r="K129" s="199" t="s">
        <v>1357</v>
      </c>
      <c r="L129" s="200" t="s">
        <v>654</v>
      </c>
      <c r="M129" s="200" t="s">
        <v>538</v>
      </c>
    </row>
    <row r="130" spans="1:13" s="192" customFormat="1" ht="26.25" customHeight="1">
      <c r="A130" s="194">
        <v>205</v>
      </c>
      <c r="B130" s="205" t="s">
        <v>543</v>
      </c>
      <c r="C130" s="195">
        <v>35431</v>
      </c>
      <c r="D130" s="199" t="s">
        <v>1329</v>
      </c>
      <c r="E130" s="199" t="s">
        <v>1330</v>
      </c>
      <c r="F130" s="201">
        <v>10417</v>
      </c>
      <c r="G130" s="202">
        <v>18</v>
      </c>
      <c r="H130" s="202" t="s">
        <v>543</v>
      </c>
      <c r="I130" s="202"/>
      <c r="J130" s="196" t="s">
        <v>560</v>
      </c>
      <c r="K130" s="199" t="s">
        <v>1357</v>
      </c>
      <c r="L130" s="200" t="s">
        <v>654</v>
      </c>
      <c r="M130" s="200" t="s">
        <v>538</v>
      </c>
    </row>
    <row r="131" spans="1:13" s="192" customFormat="1" ht="26.25" customHeight="1">
      <c r="A131" s="194">
        <v>206</v>
      </c>
      <c r="B131" s="205" t="s">
        <v>543</v>
      </c>
      <c r="C131" s="195">
        <v>35791</v>
      </c>
      <c r="D131" s="199" t="s">
        <v>964</v>
      </c>
      <c r="E131" s="199" t="s">
        <v>947</v>
      </c>
      <c r="F131" s="201">
        <v>10432</v>
      </c>
      <c r="G131" s="202">
        <v>19</v>
      </c>
      <c r="H131" s="202" t="s">
        <v>543</v>
      </c>
      <c r="I131" s="202"/>
      <c r="J131" s="196" t="s">
        <v>560</v>
      </c>
      <c r="K131" s="199" t="s">
        <v>1357</v>
      </c>
      <c r="L131" s="200" t="s">
        <v>654</v>
      </c>
      <c r="M131" s="200" t="s">
        <v>538</v>
      </c>
    </row>
    <row r="132" spans="1:13" s="192" customFormat="1" ht="26.25" customHeight="1">
      <c r="A132" s="194">
        <v>207</v>
      </c>
      <c r="B132" s="205" t="s">
        <v>543</v>
      </c>
      <c r="C132" s="195" t="s">
        <v>889</v>
      </c>
      <c r="D132" s="199" t="s">
        <v>890</v>
      </c>
      <c r="E132" s="199" t="s">
        <v>891</v>
      </c>
      <c r="F132" s="201">
        <v>10443</v>
      </c>
      <c r="G132" s="202">
        <v>20</v>
      </c>
      <c r="H132" s="202" t="s">
        <v>543</v>
      </c>
      <c r="I132" s="202"/>
      <c r="J132" s="196" t="s">
        <v>560</v>
      </c>
      <c r="K132" s="199" t="s">
        <v>1357</v>
      </c>
      <c r="L132" s="200" t="s">
        <v>654</v>
      </c>
      <c r="M132" s="200" t="s">
        <v>538</v>
      </c>
    </row>
    <row r="133" spans="1:13" s="192" customFormat="1" ht="26.25" customHeight="1">
      <c r="A133" s="194">
        <v>208</v>
      </c>
      <c r="B133" s="205" t="s">
        <v>543</v>
      </c>
      <c r="C133" s="195">
        <v>35240</v>
      </c>
      <c r="D133" s="199" t="s">
        <v>849</v>
      </c>
      <c r="E133" s="199" t="s">
        <v>846</v>
      </c>
      <c r="F133" s="201">
        <v>10515</v>
      </c>
      <c r="G133" s="202">
        <v>21</v>
      </c>
      <c r="H133" s="202" t="s">
        <v>543</v>
      </c>
      <c r="I133" s="202"/>
      <c r="J133" s="196" t="s">
        <v>560</v>
      </c>
      <c r="K133" s="199" t="s">
        <v>1357</v>
      </c>
      <c r="L133" s="200" t="s">
        <v>654</v>
      </c>
      <c r="M133" s="200" t="s">
        <v>538</v>
      </c>
    </row>
    <row r="134" spans="1:13" s="192" customFormat="1" ht="26.25" customHeight="1">
      <c r="A134" s="194">
        <v>209</v>
      </c>
      <c r="B134" s="205" t="s">
        <v>543</v>
      </c>
      <c r="C134" s="195">
        <v>36192</v>
      </c>
      <c r="D134" s="199" t="s">
        <v>915</v>
      </c>
      <c r="E134" s="199" t="s">
        <v>273</v>
      </c>
      <c r="F134" s="201">
        <v>10527</v>
      </c>
      <c r="G134" s="202">
        <v>22</v>
      </c>
      <c r="H134" s="202" t="s">
        <v>543</v>
      </c>
      <c r="I134" s="202"/>
      <c r="J134" s="196" t="s">
        <v>560</v>
      </c>
      <c r="K134" s="199" t="s">
        <v>1357</v>
      </c>
      <c r="L134" s="200" t="s">
        <v>654</v>
      </c>
      <c r="M134" s="200" t="s">
        <v>538</v>
      </c>
    </row>
    <row r="135" spans="1:13" s="192" customFormat="1" ht="26.25" customHeight="1">
      <c r="A135" s="194">
        <v>210</v>
      </c>
      <c r="B135" s="205" t="s">
        <v>543</v>
      </c>
      <c r="C135" s="195">
        <v>35383</v>
      </c>
      <c r="D135" s="199" t="s">
        <v>834</v>
      </c>
      <c r="E135" s="199" t="s">
        <v>829</v>
      </c>
      <c r="F135" s="201">
        <v>10561</v>
      </c>
      <c r="G135" s="202">
        <v>23</v>
      </c>
      <c r="H135" s="202" t="s">
        <v>543</v>
      </c>
      <c r="I135" s="202"/>
      <c r="J135" s="196" t="s">
        <v>560</v>
      </c>
      <c r="K135" s="199" t="s">
        <v>1357</v>
      </c>
      <c r="L135" s="200" t="s">
        <v>654</v>
      </c>
      <c r="M135" s="200" t="s">
        <v>538</v>
      </c>
    </row>
    <row r="136" spans="1:13" s="192" customFormat="1" ht="26.25" customHeight="1">
      <c r="A136" s="194">
        <v>211</v>
      </c>
      <c r="B136" s="205" t="s">
        <v>543</v>
      </c>
      <c r="C136" s="195">
        <v>36610</v>
      </c>
      <c r="D136" s="199" t="s">
        <v>893</v>
      </c>
      <c r="E136" s="199" t="s">
        <v>891</v>
      </c>
      <c r="F136" s="201">
        <v>10568</v>
      </c>
      <c r="G136" s="202">
        <v>24</v>
      </c>
      <c r="H136" s="202" t="s">
        <v>543</v>
      </c>
      <c r="I136" s="202"/>
      <c r="J136" s="196" t="s">
        <v>560</v>
      </c>
      <c r="K136" s="199" t="s">
        <v>1357</v>
      </c>
      <c r="L136" s="200" t="s">
        <v>654</v>
      </c>
      <c r="M136" s="200" t="s">
        <v>538</v>
      </c>
    </row>
    <row r="137" spans="1:13" s="192" customFormat="1" ht="26.25" customHeight="1">
      <c r="A137" s="194">
        <v>212</v>
      </c>
      <c r="B137" s="205" t="s">
        <v>543</v>
      </c>
      <c r="C137" s="195">
        <v>36080</v>
      </c>
      <c r="D137" s="199" t="s">
        <v>928</v>
      </c>
      <c r="E137" s="199" t="s">
        <v>273</v>
      </c>
      <c r="F137" s="201">
        <v>10787</v>
      </c>
      <c r="G137" s="202">
        <v>25</v>
      </c>
      <c r="H137" s="202" t="s">
        <v>543</v>
      </c>
      <c r="I137" s="202"/>
      <c r="J137" s="196" t="s">
        <v>560</v>
      </c>
      <c r="K137" s="199" t="s">
        <v>1357</v>
      </c>
      <c r="L137" s="200" t="s">
        <v>654</v>
      </c>
      <c r="M137" s="200" t="s">
        <v>538</v>
      </c>
    </row>
    <row r="138" spans="1:13" s="192" customFormat="1" ht="26.25" customHeight="1">
      <c r="A138" s="194">
        <v>213</v>
      </c>
      <c r="B138" s="205" t="s">
        <v>543</v>
      </c>
      <c r="C138" s="195">
        <v>35751</v>
      </c>
      <c r="D138" s="199" t="s">
        <v>1013</v>
      </c>
      <c r="E138" s="199" t="s">
        <v>1004</v>
      </c>
      <c r="F138" s="201">
        <v>10885</v>
      </c>
      <c r="G138" s="202">
        <v>26</v>
      </c>
      <c r="H138" s="202" t="s">
        <v>543</v>
      </c>
      <c r="I138" s="202"/>
      <c r="J138" s="196" t="s">
        <v>560</v>
      </c>
      <c r="K138" s="199" t="s">
        <v>1357</v>
      </c>
      <c r="L138" s="200" t="s">
        <v>654</v>
      </c>
      <c r="M138" s="200" t="s">
        <v>538</v>
      </c>
    </row>
    <row r="139" spans="1:13" s="192" customFormat="1" ht="26.25" customHeight="1">
      <c r="A139" s="194">
        <v>214</v>
      </c>
      <c r="B139" s="205" t="s">
        <v>543</v>
      </c>
      <c r="C139" s="195">
        <v>35528</v>
      </c>
      <c r="D139" s="199" t="s">
        <v>926</v>
      </c>
      <c r="E139" s="199" t="s">
        <v>273</v>
      </c>
      <c r="F139" s="201">
        <v>10929</v>
      </c>
      <c r="G139" s="202">
        <v>27</v>
      </c>
      <c r="H139" s="202" t="s">
        <v>543</v>
      </c>
      <c r="I139" s="202"/>
      <c r="J139" s="196" t="s">
        <v>560</v>
      </c>
      <c r="K139" s="199" t="s">
        <v>1357</v>
      </c>
      <c r="L139" s="200" t="s">
        <v>654</v>
      </c>
      <c r="M139" s="200" t="s">
        <v>538</v>
      </c>
    </row>
    <row r="140" spans="1:13" s="192" customFormat="1" ht="26.25" customHeight="1">
      <c r="A140" s="194">
        <v>215</v>
      </c>
      <c r="B140" s="205" t="s">
        <v>543</v>
      </c>
      <c r="C140" s="195">
        <v>35474</v>
      </c>
      <c r="D140" s="199" t="s">
        <v>882</v>
      </c>
      <c r="E140" s="199" t="s">
        <v>879</v>
      </c>
      <c r="F140" s="201">
        <v>10945</v>
      </c>
      <c r="G140" s="202">
        <v>28</v>
      </c>
      <c r="H140" s="202" t="s">
        <v>543</v>
      </c>
      <c r="I140" s="202"/>
      <c r="J140" s="196" t="s">
        <v>560</v>
      </c>
      <c r="K140" s="199" t="s">
        <v>1357</v>
      </c>
      <c r="L140" s="200" t="s">
        <v>654</v>
      </c>
      <c r="M140" s="200" t="s">
        <v>538</v>
      </c>
    </row>
    <row r="141" spans="1:13" s="192" customFormat="1" ht="26.25" customHeight="1">
      <c r="A141" s="194">
        <v>216</v>
      </c>
      <c r="B141" s="205" t="s">
        <v>543</v>
      </c>
      <c r="C141" s="195">
        <v>36759</v>
      </c>
      <c r="D141" s="199" t="s">
        <v>894</v>
      </c>
      <c r="E141" s="199" t="s">
        <v>891</v>
      </c>
      <c r="F141" s="201">
        <v>11001</v>
      </c>
      <c r="G141" s="202">
        <v>29</v>
      </c>
      <c r="H141" s="202" t="s">
        <v>543</v>
      </c>
      <c r="I141" s="202"/>
      <c r="J141" s="196" t="s">
        <v>560</v>
      </c>
      <c r="K141" s="199" t="s">
        <v>1357</v>
      </c>
      <c r="L141" s="200" t="s">
        <v>654</v>
      </c>
      <c r="M141" s="200" t="s">
        <v>538</v>
      </c>
    </row>
    <row r="142" spans="1:13" s="192" customFormat="1" ht="26.25" customHeight="1">
      <c r="A142" s="194">
        <v>217</v>
      </c>
      <c r="B142" s="205" t="s">
        <v>543</v>
      </c>
      <c r="C142" s="195">
        <v>35220</v>
      </c>
      <c r="D142" s="199" t="s">
        <v>923</v>
      </c>
      <c r="E142" s="199" t="s">
        <v>273</v>
      </c>
      <c r="F142" s="201">
        <v>11058</v>
      </c>
      <c r="G142" s="202">
        <v>30</v>
      </c>
      <c r="H142" s="202" t="s">
        <v>543</v>
      </c>
      <c r="I142" s="202"/>
      <c r="J142" s="196" t="s">
        <v>560</v>
      </c>
      <c r="K142" s="199" t="s">
        <v>1357</v>
      </c>
      <c r="L142" s="200" t="s">
        <v>654</v>
      </c>
      <c r="M142" s="200" t="s">
        <v>538</v>
      </c>
    </row>
    <row r="143" spans="1:13" s="192" customFormat="1" ht="26.25" customHeight="1">
      <c r="A143" s="194">
        <v>218</v>
      </c>
      <c r="B143" s="205" t="s">
        <v>543</v>
      </c>
      <c r="C143" s="195">
        <v>35774</v>
      </c>
      <c r="D143" s="199" t="s">
        <v>981</v>
      </c>
      <c r="E143" s="199" t="s">
        <v>978</v>
      </c>
      <c r="F143" s="201">
        <v>11078</v>
      </c>
      <c r="G143" s="202">
        <v>31</v>
      </c>
      <c r="H143" s="202" t="s">
        <v>543</v>
      </c>
      <c r="I143" s="202"/>
      <c r="J143" s="196" t="s">
        <v>560</v>
      </c>
      <c r="K143" s="199" t="s">
        <v>1357</v>
      </c>
      <c r="L143" s="200" t="s">
        <v>654</v>
      </c>
      <c r="M143" s="200" t="s">
        <v>538</v>
      </c>
    </row>
    <row r="144" spans="1:13" s="192" customFormat="1" ht="26.25" customHeight="1">
      <c r="A144" s="194">
        <v>219</v>
      </c>
      <c r="B144" s="205" t="s">
        <v>543</v>
      </c>
      <c r="C144" s="195">
        <v>36339</v>
      </c>
      <c r="D144" s="199" t="s">
        <v>907</v>
      </c>
      <c r="E144" s="199" t="s">
        <v>901</v>
      </c>
      <c r="F144" s="201">
        <v>11097</v>
      </c>
      <c r="G144" s="202">
        <v>32</v>
      </c>
      <c r="H144" s="202" t="s">
        <v>543</v>
      </c>
      <c r="I144" s="202"/>
      <c r="J144" s="196" t="s">
        <v>560</v>
      </c>
      <c r="K144" s="199" t="s">
        <v>1357</v>
      </c>
      <c r="L144" s="200" t="s">
        <v>654</v>
      </c>
      <c r="M144" s="200" t="s">
        <v>538</v>
      </c>
    </row>
    <row r="145" spans="1:13" s="192" customFormat="1" ht="26.25" customHeight="1">
      <c r="A145" s="194">
        <v>220</v>
      </c>
      <c r="B145" s="205" t="s">
        <v>543</v>
      </c>
      <c r="C145" s="195">
        <v>36595</v>
      </c>
      <c r="D145" s="199" t="s">
        <v>1027</v>
      </c>
      <c r="E145" s="199" t="s">
        <v>1026</v>
      </c>
      <c r="F145" s="201">
        <v>11118</v>
      </c>
      <c r="G145" s="202">
        <v>33</v>
      </c>
      <c r="H145" s="202" t="s">
        <v>543</v>
      </c>
      <c r="I145" s="202"/>
      <c r="J145" s="196" t="s">
        <v>560</v>
      </c>
      <c r="K145" s="199" t="s">
        <v>1357</v>
      </c>
      <c r="L145" s="200" t="s">
        <v>654</v>
      </c>
      <c r="M145" s="200" t="s">
        <v>538</v>
      </c>
    </row>
    <row r="146" spans="1:13" s="192" customFormat="1" ht="26.25" customHeight="1">
      <c r="A146" s="194">
        <v>221</v>
      </c>
      <c r="B146" s="205" t="s">
        <v>543</v>
      </c>
      <c r="C146" s="195">
        <v>36526</v>
      </c>
      <c r="D146" s="199" t="s">
        <v>877</v>
      </c>
      <c r="E146" s="199" t="s">
        <v>874</v>
      </c>
      <c r="F146" s="201">
        <v>11181</v>
      </c>
      <c r="G146" s="202">
        <v>34</v>
      </c>
      <c r="H146" s="202" t="s">
        <v>543</v>
      </c>
      <c r="I146" s="202"/>
      <c r="J146" s="196" t="s">
        <v>560</v>
      </c>
      <c r="K146" s="199" t="s">
        <v>1357</v>
      </c>
      <c r="L146" s="200" t="s">
        <v>654</v>
      </c>
      <c r="M146" s="200" t="s">
        <v>538</v>
      </c>
    </row>
    <row r="147" spans="1:13" s="192" customFormat="1" ht="26.25" customHeight="1">
      <c r="A147" s="194">
        <v>222</v>
      </c>
      <c r="B147" s="205" t="s">
        <v>543</v>
      </c>
      <c r="C147" s="195">
        <v>35957</v>
      </c>
      <c r="D147" s="199" t="s">
        <v>927</v>
      </c>
      <c r="E147" s="199" t="s">
        <v>273</v>
      </c>
      <c r="F147" s="201">
        <v>11356</v>
      </c>
      <c r="G147" s="202">
        <v>35</v>
      </c>
      <c r="H147" s="202" t="s">
        <v>543</v>
      </c>
      <c r="I147" s="202"/>
      <c r="J147" s="196" t="s">
        <v>560</v>
      </c>
      <c r="K147" s="199" t="s">
        <v>1357</v>
      </c>
      <c r="L147" s="200" t="s">
        <v>654</v>
      </c>
      <c r="M147" s="200" t="s">
        <v>538</v>
      </c>
    </row>
    <row r="148" spans="1:13" s="192" customFormat="1" ht="26.25" customHeight="1">
      <c r="A148" s="194">
        <v>223</v>
      </c>
      <c r="B148" s="205" t="s">
        <v>543</v>
      </c>
      <c r="C148" s="195">
        <v>36618</v>
      </c>
      <c r="D148" s="199" t="s">
        <v>934</v>
      </c>
      <c r="E148" s="199" t="s">
        <v>273</v>
      </c>
      <c r="F148" s="201">
        <v>11374</v>
      </c>
      <c r="G148" s="202">
        <v>36</v>
      </c>
      <c r="H148" s="202" t="s">
        <v>543</v>
      </c>
      <c r="I148" s="202"/>
      <c r="J148" s="196" t="s">
        <v>560</v>
      </c>
      <c r="K148" s="199" t="s">
        <v>1357</v>
      </c>
      <c r="L148" s="200" t="s">
        <v>654</v>
      </c>
      <c r="M148" s="200" t="s">
        <v>538</v>
      </c>
    </row>
    <row r="149" spans="1:13" s="192" customFormat="1" ht="26.25" customHeight="1">
      <c r="A149" s="194">
        <v>224</v>
      </c>
      <c r="B149" s="205" t="s">
        <v>543</v>
      </c>
      <c r="C149" s="195">
        <v>36130</v>
      </c>
      <c r="D149" s="199" t="s">
        <v>884</v>
      </c>
      <c r="E149" s="199" t="s">
        <v>879</v>
      </c>
      <c r="F149" s="201">
        <v>11453</v>
      </c>
      <c r="G149" s="202">
        <v>37</v>
      </c>
      <c r="H149" s="202" t="s">
        <v>543</v>
      </c>
      <c r="I149" s="202"/>
      <c r="J149" s="196" t="s">
        <v>560</v>
      </c>
      <c r="K149" s="199" t="s">
        <v>1357</v>
      </c>
      <c r="L149" s="200" t="s">
        <v>654</v>
      </c>
      <c r="M149" s="200" t="s">
        <v>538</v>
      </c>
    </row>
    <row r="150" spans="1:13" s="192" customFormat="1" ht="26.25" customHeight="1">
      <c r="A150" s="194">
        <v>225</v>
      </c>
      <c r="B150" s="205" t="s">
        <v>543</v>
      </c>
      <c r="C150" s="195">
        <v>35258</v>
      </c>
      <c r="D150" s="199" t="s">
        <v>924</v>
      </c>
      <c r="E150" s="199" t="s">
        <v>273</v>
      </c>
      <c r="F150" s="201">
        <v>11724</v>
      </c>
      <c r="G150" s="202">
        <v>38</v>
      </c>
      <c r="H150" s="202" t="s">
        <v>543</v>
      </c>
      <c r="I150" s="202"/>
      <c r="J150" s="196" t="s">
        <v>560</v>
      </c>
      <c r="K150" s="199" t="s">
        <v>1357</v>
      </c>
      <c r="L150" s="200" t="s">
        <v>654</v>
      </c>
      <c r="M150" s="200" t="s">
        <v>538</v>
      </c>
    </row>
    <row r="151" spans="1:13" s="192" customFormat="1" ht="26.25" customHeight="1">
      <c r="A151" s="194">
        <v>226</v>
      </c>
      <c r="B151" s="205" t="s">
        <v>543</v>
      </c>
      <c r="C151" s="195">
        <v>36390</v>
      </c>
      <c r="D151" s="199" t="s">
        <v>933</v>
      </c>
      <c r="E151" s="199" t="s">
        <v>273</v>
      </c>
      <c r="F151" s="201">
        <v>11735</v>
      </c>
      <c r="G151" s="202">
        <v>39</v>
      </c>
      <c r="H151" s="202" t="s">
        <v>543</v>
      </c>
      <c r="I151" s="202"/>
      <c r="J151" s="196" t="s">
        <v>560</v>
      </c>
      <c r="K151" s="199" t="s">
        <v>1357</v>
      </c>
      <c r="L151" s="200" t="s">
        <v>654</v>
      </c>
      <c r="M151" s="200" t="s">
        <v>538</v>
      </c>
    </row>
    <row r="152" spans="1:13" s="192" customFormat="1" ht="26.25" customHeight="1">
      <c r="A152" s="194">
        <v>227</v>
      </c>
      <c r="B152" s="205" t="s">
        <v>543</v>
      </c>
      <c r="C152" s="195">
        <v>36341</v>
      </c>
      <c r="D152" s="199" t="s">
        <v>929</v>
      </c>
      <c r="E152" s="199" t="s">
        <v>273</v>
      </c>
      <c r="F152" s="201">
        <v>11973</v>
      </c>
      <c r="G152" s="202">
        <v>40</v>
      </c>
      <c r="H152" s="202" t="s">
        <v>543</v>
      </c>
      <c r="I152" s="202"/>
      <c r="J152" s="196" t="s">
        <v>560</v>
      </c>
      <c r="K152" s="199" t="s">
        <v>1357</v>
      </c>
      <c r="L152" s="200" t="s">
        <v>654</v>
      </c>
      <c r="M152" s="200" t="s">
        <v>538</v>
      </c>
    </row>
    <row r="153" spans="1:13" s="192" customFormat="1" ht="26.25" customHeight="1">
      <c r="A153" s="194">
        <v>228</v>
      </c>
      <c r="B153" s="205" t="s">
        <v>543</v>
      </c>
      <c r="C153" s="195">
        <v>36241</v>
      </c>
      <c r="D153" s="199" t="s">
        <v>1028</v>
      </c>
      <c r="E153" s="199" t="s">
        <v>1026</v>
      </c>
      <c r="F153" s="201">
        <v>12036</v>
      </c>
      <c r="G153" s="202">
        <v>41</v>
      </c>
      <c r="H153" s="202" t="s">
        <v>543</v>
      </c>
      <c r="I153" s="202"/>
      <c r="J153" s="196" t="s">
        <v>560</v>
      </c>
      <c r="K153" s="199" t="s">
        <v>1357</v>
      </c>
      <c r="L153" s="200" t="s">
        <v>654</v>
      </c>
      <c r="M153" s="200" t="s">
        <v>538</v>
      </c>
    </row>
    <row r="154" spans="1:13" s="192" customFormat="1" ht="26.25" customHeight="1">
      <c r="A154" s="194">
        <v>229</v>
      </c>
      <c r="B154" s="205" t="s">
        <v>543</v>
      </c>
      <c r="C154" s="195">
        <v>36460</v>
      </c>
      <c r="D154" s="199" t="s">
        <v>930</v>
      </c>
      <c r="E154" s="199" t="s">
        <v>273</v>
      </c>
      <c r="F154" s="201">
        <v>12314</v>
      </c>
      <c r="G154" s="202">
        <v>42</v>
      </c>
      <c r="H154" s="202" t="s">
        <v>543</v>
      </c>
      <c r="I154" s="202"/>
      <c r="J154" s="196" t="s">
        <v>560</v>
      </c>
      <c r="K154" s="199" t="s">
        <v>1357</v>
      </c>
      <c r="L154" s="200" t="s">
        <v>654</v>
      </c>
      <c r="M154" s="200" t="s">
        <v>538</v>
      </c>
    </row>
    <row r="155" spans="1:13" s="192" customFormat="1" ht="26.25" customHeight="1">
      <c r="A155" s="194">
        <v>230</v>
      </c>
      <c r="B155" s="205" t="s">
        <v>543</v>
      </c>
      <c r="C155" s="195">
        <v>35702</v>
      </c>
      <c r="D155" s="199" t="s">
        <v>935</v>
      </c>
      <c r="E155" s="199" t="s">
        <v>273</v>
      </c>
      <c r="F155" s="201" t="s">
        <v>1336</v>
      </c>
      <c r="G155" s="202" t="s">
        <v>572</v>
      </c>
      <c r="H155" s="202" t="s">
        <v>543</v>
      </c>
      <c r="I155" s="202"/>
      <c r="J155" s="196" t="s">
        <v>560</v>
      </c>
      <c r="K155" s="199" t="s">
        <v>1357</v>
      </c>
      <c r="L155" s="200" t="s">
        <v>654</v>
      </c>
      <c r="M155" s="200" t="s">
        <v>538</v>
      </c>
    </row>
    <row r="156" spans="1:13" s="192" customFormat="1" ht="26.25" customHeight="1">
      <c r="A156" s="194">
        <v>231</v>
      </c>
      <c r="B156" s="205" t="s">
        <v>543</v>
      </c>
      <c r="C156" s="195">
        <v>36419</v>
      </c>
      <c r="D156" s="199" t="s">
        <v>931</v>
      </c>
      <c r="E156" s="199" t="s">
        <v>273</v>
      </c>
      <c r="F156" s="201" t="s">
        <v>1333</v>
      </c>
      <c r="G156" s="202" t="s">
        <v>572</v>
      </c>
      <c r="H156" s="202" t="s">
        <v>543</v>
      </c>
      <c r="I156" s="202"/>
      <c r="J156" s="196" t="s">
        <v>560</v>
      </c>
      <c r="K156" s="199" t="s">
        <v>1357</v>
      </c>
      <c r="L156" s="200" t="s">
        <v>654</v>
      </c>
      <c r="M156" s="200" t="s">
        <v>538</v>
      </c>
    </row>
    <row r="157" spans="1:13" s="192" customFormat="1" ht="26.25" customHeight="1">
      <c r="A157" s="194">
        <v>250</v>
      </c>
      <c r="B157" s="205" t="s">
        <v>544</v>
      </c>
      <c r="C157" s="195">
        <v>35668</v>
      </c>
      <c r="D157" s="199" t="s">
        <v>860</v>
      </c>
      <c r="E157" s="199" t="s">
        <v>846</v>
      </c>
      <c r="F157" s="229">
        <v>43121</v>
      </c>
      <c r="G157" s="202">
        <v>1</v>
      </c>
      <c r="H157" s="202" t="s">
        <v>544</v>
      </c>
      <c r="I157" s="202"/>
      <c r="J157" s="196" t="s">
        <v>560</v>
      </c>
      <c r="K157" s="199" t="s">
        <v>1357</v>
      </c>
      <c r="L157" s="200" t="s">
        <v>657</v>
      </c>
      <c r="M157" s="200" t="s">
        <v>538</v>
      </c>
    </row>
    <row r="158" spans="1:13" s="192" customFormat="1" ht="26.25" customHeight="1">
      <c r="A158" s="194">
        <v>251</v>
      </c>
      <c r="B158" s="205" t="s">
        <v>544</v>
      </c>
      <c r="C158" s="195">
        <v>35813</v>
      </c>
      <c r="D158" s="199" t="s">
        <v>970</v>
      </c>
      <c r="E158" s="199" t="s">
        <v>971</v>
      </c>
      <c r="F158" s="229">
        <v>43433</v>
      </c>
      <c r="G158" s="202">
        <v>2</v>
      </c>
      <c r="H158" s="202" t="s">
        <v>544</v>
      </c>
      <c r="I158" s="202"/>
      <c r="J158" s="196" t="s">
        <v>560</v>
      </c>
      <c r="K158" s="199" t="s">
        <v>1357</v>
      </c>
      <c r="L158" s="200" t="s">
        <v>657</v>
      </c>
      <c r="M158" s="200" t="s">
        <v>538</v>
      </c>
    </row>
    <row r="159" spans="1:13" s="192" customFormat="1" ht="26.25" customHeight="1">
      <c r="A159" s="194">
        <v>252</v>
      </c>
      <c r="B159" s="205" t="s">
        <v>544</v>
      </c>
      <c r="C159" s="195">
        <v>35672</v>
      </c>
      <c r="D159" s="199" t="s">
        <v>836</v>
      </c>
      <c r="E159" s="199" t="s">
        <v>829</v>
      </c>
      <c r="F159" s="229">
        <v>44820</v>
      </c>
      <c r="G159" s="202">
        <v>3</v>
      </c>
      <c r="H159" s="202" t="s">
        <v>544</v>
      </c>
      <c r="I159" s="202"/>
      <c r="J159" s="196" t="s">
        <v>560</v>
      </c>
      <c r="K159" s="199" t="s">
        <v>1357</v>
      </c>
      <c r="L159" s="200" t="s">
        <v>657</v>
      </c>
      <c r="M159" s="200" t="s">
        <v>538</v>
      </c>
    </row>
    <row r="160" spans="1:13" s="192" customFormat="1" ht="26.25" customHeight="1">
      <c r="A160" s="194">
        <v>253</v>
      </c>
      <c r="B160" s="205" t="s">
        <v>544</v>
      </c>
      <c r="C160" s="195">
        <v>35150</v>
      </c>
      <c r="D160" s="199" t="s">
        <v>968</v>
      </c>
      <c r="E160" s="199" t="s">
        <v>967</v>
      </c>
      <c r="F160" s="229">
        <v>44912</v>
      </c>
      <c r="G160" s="202">
        <v>4</v>
      </c>
      <c r="H160" s="202" t="s">
        <v>544</v>
      </c>
      <c r="I160" s="202"/>
      <c r="J160" s="196" t="s">
        <v>560</v>
      </c>
      <c r="K160" s="199" t="s">
        <v>1357</v>
      </c>
      <c r="L160" s="200" t="s">
        <v>657</v>
      </c>
      <c r="M160" s="200" t="s">
        <v>538</v>
      </c>
    </row>
    <row r="161" spans="1:13" s="192" customFormat="1" ht="26.25" customHeight="1">
      <c r="A161" s="194">
        <v>254</v>
      </c>
      <c r="B161" s="205" t="s">
        <v>544</v>
      </c>
      <c r="C161" s="195">
        <v>35132</v>
      </c>
      <c r="D161" s="199" t="s">
        <v>838</v>
      </c>
      <c r="E161" s="199" t="s">
        <v>839</v>
      </c>
      <c r="F161" s="229">
        <v>45060</v>
      </c>
      <c r="G161" s="202">
        <v>5</v>
      </c>
      <c r="H161" s="202" t="s">
        <v>544</v>
      </c>
      <c r="I161" s="202"/>
      <c r="J161" s="196" t="s">
        <v>560</v>
      </c>
      <c r="K161" s="199" t="s">
        <v>1357</v>
      </c>
      <c r="L161" s="200" t="s">
        <v>657</v>
      </c>
      <c r="M161" s="200" t="s">
        <v>538</v>
      </c>
    </row>
    <row r="162" spans="1:13" s="192" customFormat="1" ht="26.25" customHeight="1">
      <c r="A162" s="194">
        <v>255</v>
      </c>
      <c r="B162" s="205" t="s">
        <v>544</v>
      </c>
      <c r="C162" s="195">
        <v>36003</v>
      </c>
      <c r="D162" s="199" t="s">
        <v>1015</v>
      </c>
      <c r="E162" s="199" t="s">
        <v>1004</v>
      </c>
      <c r="F162" s="229">
        <v>45246</v>
      </c>
      <c r="G162" s="202">
        <v>6</v>
      </c>
      <c r="H162" s="202" t="s">
        <v>544</v>
      </c>
      <c r="I162" s="202"/>
      <c r="J162" s="196" t="s">
        <v>560</v>
      </c>
      <c r="K162" s="199" t="s">
        <v>1357</v>
      </c>
      <c r="L162" s="200" t="s">
        <v>657</v>
      </c>
      <c r="M162" s="200" t="s">
        <v>538</v>
      </c>
    </row>
    <row r="163" spans="1:13" s="192" customFormat="1" ht="26.25" customHeight="1">
      <c r="A163" s="194">
        <v>256</v>
      </c>
      <c r="B163" s="205" t="s">
        <v>544</v>
      </c>
      <c r="C163" s="195">
        <v>35171</v>
      </c>
      <c r="D163" s="199" t="s">
        <v>857</v>
      </c>
      <c r="E163" s="199" t="s">
        <v>846</v>
      </c>
      <c r="F163" s="229">
        <v>45360</v>
      </c>
      <c r="G163" s="202">
        <v>7</v>
      </c>
      <c r="H163" s="202" t="s">
        <v>544</v>
      </c>
      <c r="I163" s="202"/>
      <c r="J163" s="196" t="s">
        <v>560</v>
      </c>
      <c r="K163" s="199" t="s">
        <v>1357</v>
      </c>
      <c r="L163" s="200" t="s">
        <v>657</v>
      </c>
      <c r="M163" s="200" t="s">
        <v>538</v>
      </c>
    </row>
    <row r="164" spans="1:13" s="192" customFormat="1" ht="26.25" customHeight="1">
      <c r="A164" s="194">
        <v>257</v>
      </c>
      <c r="B164" s="205" t="s">
        <v>544</v>
      </c>
      <c r="C164" s="195">
        <v>36387</v>
      </c>
      <c r="D164" s="199" t="s">
        <v>905</v>
      </c>
      <c r="E164" s="199" t="s">
        <v>901</v>
      </c>
      <c r="F164" s="229">
        <v>45524</v>
      </c>
      <c r="G164" s="202">
        <v>8</v>
      </c>
      <c r="H164" s="202" t="s">
        <v>544</v>
      </c>
      <c r="I164" s="202"/>
      <c r="J164" s="196" t="s">
        <v>560</v>
      </c>
      <c r="K164" s="199" t="s">
        <v>1357</v>
      </c>
      <c r="L164" s="200" t="s">
        <v>657</v>
      </c>
      <c r="M164" s="200" t="s">
        <v>538</v>
      </c>
    </row>
    <row r="165" spans="1:13" s="192" customFormat="1" ht="26.25" customHeight="1">
      <c r="A165" s="194">
        <v>258</v>
      </c>
      <c r="B165" s="205" t="s">
        <v>544</v>
      </c>
      <c r="C165" s="195">
        <v>35103</v>
      </c>
      <c r="D165" s="199" t="s">
        <v>973</v>
      </c>
      <c r="E165" s="199" t="s">
        <v>971</v>
      </c>
      <c r="F165" s="229">
        <v>45554</v>
      </c>
      <c r="G165" s="202">
        <v>9</v>
      </c>
      <c r="H165" s="202" t="s">
        <v>544</v>
      </c>
      <c r="I165" s="202"/>
      <c r="J165" s="196" t="s">
        <v>560</v>
      </c>
      <c r="K165" s="199" t="s">
        <v>1357</v>
      </c>
      <c r="L165" s="200" t="s">
        <v>657</v>
      </c>
      <c r="M165" s="200" t="s">
        <v>538</v>
      </c>
    </row>
    <row r="166" spans="1:13" s="192" customFormat="1" ht="26.25" customHeight="1">
      <c r="A166" s="194">
        <v>259</v>
      </c>
      <c r="B166" s="205" t="s">
        <v>544</v>
      </c>
      <c r="C166" s="195">
        <v>35077</v>
      </c>
      <c r="D166" s="199" t="s">
        <v>940</v>
      </c>
      <c r="E166" s="199" t="s">
        <v>273</v>
      </c>
      <c r="F166" s="229">
        <v>45669</v>
      </c>
      <c r="G166" s="202">
        <v>10</v>
      </c>
      <c r="H166" s="202" t="s">
        <v>544</v>
      </c>
      <c r="I166" s="202"/>
      <c r="J166" s="196" t="s">
        <v>560</v>
      </c>
      <c r="K166" s="199" t="s">
        <v>1357</v>
      </c>
      <c r="L166" s="200" t="s">
        <v>657</v>
      </c>
      <c r="M166" s="200" t="s">
        <v>538</v>
      </c>
    </row>
    <row r="167" spans="1:13" s="192" customFormat="1" ht="26.25" customHeight="1">
      <c r="A167" s="194">
        <v>260</v>
      </c>
      <c r="B167" s="205" t="s">
        <v>544</v>
      </c>
      <c r="C167" s="195">
        <v>35318</v>
      </c>
      <c r="D167" s="199" t="s">
        <v>858</v>
      </c>
      <c r="E167" s="199" t="s">
        <v>846</v>
      </c>
      <c r="F167" s="229">
        <v>45892</v>
      </c>
      <c r="G167" s="202">
        <v>11</v>
      </c>
      <c r="H167" s="202" t="s">
        <v>544</v>
      </c>
      <c r="I167" s="202"/>
      <c r="J167" s="196" t="s">
        <v>560</v>
      </c>
      <c r="K167" s="199" t="s">
        <v>1357</v>
      </c>
      <c r="L167" s="200" t="s">
        <v>657</v>
      </c>
      <c r="M167" s="200" t="s">
        <v>538</v>
      </c>
    </row>
    <row r="168" spans="1:13" s="192" customFormat="1" ht="26.25" customHeight="1">
      <c r="A168" s="194">
        <v>261</v>
      </c>
      <c r="B168" s="205" t="s">
        <v>544</v>
      </c>
      <c r="C168" s="195">
        <v>35767</v>
      </c>
      <c r="D168" s="199" t="s">
        <v>939</v>
      </c>
      <c r="E168" s="199" t="s">
        <v>273</v>
      </c>
      <c r="F168" s="229">
        <v>45993</v>
      </c>
      <c r="G168" s="202">
        <v>12</v>
      </c>
      <c r="H168" s="202" t="s">
        <v>544</v>
      </c>
      <c r="I168" s="202"/>
      <c r="J168" s="196" t="s">
        <v>560</v>
      </c>
      <c r="K168" s="199" t="s">
        <v>1357</v>
      </c>
      <c r="L168" s="200" t="s">
        <v>657</v>
      </c>
      <c r="M168" s="200" t="s">
        <v>538</v>
      </c>
    </row>
    <row r="169" spans="1:13" s="192" customFormat="1" ht="26.25" customHeight="1">
      <c r="A169" s="194">
        <v>262</v>
      </c>
      <c r="B169" s="205" t="s">
        <v>544</v>
      </c>
      <c r="C169" s="195">
        <v>35095</v>
      </c>
      <c r="D169" s="199" t="s">
        <v>922</v>
      </c>
      <c r="E169" s="199" t="s">
        <v>273</v>
      </c>
      <c r="F169" s="229">
        <v>50126</v>
      </c>
      <c r="G169" s="202">
        <v>13</v>
      </c>
      <c r="H169" s="202" t="s">
        <v>544</v>
      </c>
      <c r="I169" s="202"/>
      <c r="J169" s="196" t="s">
        <v>560</v>
      </c>
      <c r="K169" s="199" t="s">
        <v>1357</v>
      </c>
      <c r="L169" s="200" t="s">
        <v>657</v>
      </c>
      <c r="M169" s="200" t="s">
        <v>538</v>
      </c>
    </row>
    <row r="170" spans="1:13" s="192" customFormat="1" ht="26.25" customHeight="1">
      <c r="A170" s="194">
        <v>263</v>
      </c>
      <c r="B170" s="205" t="s">
        <v>544</v>
      </c>
      <c r="C170" s="195">
        <v>36192</v>
      </c>
      <c r="D170" s="199" t="s">
        <v>881</v>
      </c>
      <c r="E170" s="199" t="s">
        <v>879</v>
      </c>
      <c r="F170" s="229">
        <v>50561</v>
      </c>
      <c r="G170" s="202">
        <v>14</v>
      </c>
      <c r="H170" s="202" t="s">
        <v>544</v>
      </c>
      <c r="I170" s="202"/>
      <c r="J170" s="196" t="s">
        <v>560</v>
      </c>
      <c r="K170" s="199" t="s">
        <v>1357</v>
      </c>
      <c r="L170" s="200" t="s">
        <v>657</v>
      </c>
      <c r="M170" s="200" t="s">
        <v>538</v>
      </c>
    </row>
    <row r="171" spans="1:13" s="192" customFormat="1" ht="26.25" customHeight="1">
      <c r="A171" s="194">
        <v>264</v>
      </c>
      <c r="B171" s="205" t="s">
        <v>544</v>
      </c>
      <c r="C171" s="195">
        <v>35719</v>
      </c>
      <c r="D171" s="199" t="s">
        <v>1010</v>
      </c>
      <c r="E171" s="199" t="s">
        <v>1004</v>
      </c>
      <c r="F171" s="229">
        <v>50637</v>
      </c>
      <c r="G171" s="202">
        <v>15</v>
      </c>
      <c r="H171" s="202" t="s">
        <v>544</v>
      </c>
      <c r="I171" s="202"/>
      <c r="J171" s="196" t="s">
        <v>560</v>
      </c>
      <c r="K171" s="199" t="s">
        <v>1357</v>
      </c>
      <c r="L171" s="200" t="s">
        <v>657</v>
      </c>
      <c r="M171" s="200" t="s">
        <v>538</v>
      </c>
    </row>
    <row r="172" spans="1:13" s="192" customFormat="1" ht="26.25" customHeight="1">
      <c r="A172" s="194">
        <v>265</v>
      </c>
      <c r="B172" s="205" t="s">
        <v>544</v>
      </c>
      <c r="C172" s="195">
        <v>35653</v>
      </c>
      <c r="D172" s="199" t="s">
        <v>844</v>
      </c>
      <c r="E172" s="199" t="s">
        <v>842</v>
      </c>
      <c r="F172" s="229">
        <v>50641</v>
      </c>
      <c r="G172" s="202">
        <v>16</v>
      </c>
      <c r="H172" s="202" t="s">
        <v>544</v>
      </c>
      <c r="I172" s="202"/>
      <c r="J172" s="196" t="s">
        <v>560</v>
      </c>
      <c r="K172" s="199" t="s">
        <v>1357</v>
      </c>
      <c r="L172" s="200" t="s">
        <v>657</v>
      </c>
      <c r="M172" s="200" t="s">
        <v>538</v>
      </c>
    </row>
    <row r="173" spans="1:13" s="192" customFormat="1" ht="26.25" customHeight="1">
      <c r="A173" s="194">
        <v>266</v>
      </c>
      <c r="B173" s="205" t="s">
        <v>544</v>
      </c>
      <c r="C173" s="195">
        <v>35688</v>
      </c>
      <c r="D173" s="199" t="s">
        <v>974</v>
      </c>
      <c r="E173" s="199" t="s">
        <v>971</v>
      </c>
      <c r="F173" s="229">
        <v>50648</v>
      </c>
      <c r="G173" s="202">
        <v>17</v>
      </c>
      <c r="H173" s="202" t="s">
        <v>544</v>
      </c>
      <c r="I173" s="202"/>
      <c r="J173" s="196" t="s">
        <v>560</v>
      </c>
      <c r="K173" s="199" t="s">
        <v>1357</v>
      </c>
      <c r="L173" s="200" t="s">
        <v>657</v>
      </c>
      <c r="M173" s="200" t="s">
        <v>538</v>
      </c>
    </row>
    <row r="174" spans="1:13" s="192" customFormat="1" ht="26.25" customHeight="1">
      <c r="A174" s="194">
        <v>267</v>
      </c>
      <c r="B174" s="205" t="s">
        <v>544</v>
      </c>
      <c r="C174" s="195">
        <v>35471</v>
      </c>
      <c r="D174" s="199" t="s">
        <v>805</v>
      </c>
      <c r="E174" s="199" t="s">
        <v>806</v>
      </c>
      <c r="F174" s="229">
        <v>50656</v>
      </c>
      <c r="G174" s="202">
        <v>18</v>
      </c>
      <c r="H174" s="202" t="s">
        <v>544</v>
      </c>
      <c r="I174" s="202"/>
      <c r="J174" s="196" t="s">
        <v>560</v>
      </c>
      <c r="K174" s="199" t="s">
        <v>1357</v>
      </c>
      <c r="L174" s="200" t="s">
        <v>657</v>
      </c>
      <c r="M174" s="200" t="s">
        <v>538</v>
      </c>
    </row>
    <row r="175" spans="1:13" s="192" customFormat="1" ht="26.25" customHeight="1">
      <c r="A175" s="194">
        <v>268</v>
      </c>
      <c r="B175" s="205" t="s">
        <v>544</v>
      </c>
      <c r="C175" s="195">
        <v>35339</v>
      </c>
      <c r="D175" s="199" t="s">
        <v>972</v>
      </c>
      <c r="E175" s="199" t="s">
        <v>971</v>
      </c>
      <c r="F175" s="229">
        <v>50852</v>
      </c>
      <c r="G175" s="202">
        <v>19</v>
      </c>
      <c r="H175" s="202" t="s">
        <v>544</v>
      </c>
      <c r="I175" s="202"/>
      <c r="J175" s="196" t="s">
        <v>560</v>
      </c>
      <c r="K175" s="199" t="s">
        <v>1357</v>
      </c>
      <c r="L175" s="200" t="s">
        <v>657</v>
      </c>
      <c r="M175" s="200" t="s">
        <v>538</v>
      </c>
    </row>
    <row r="176" spans="1:13" s="192" customFormat="1" ht="26.25" customHeight="1">
      <c r="A176" s="194">
        <v>269</v>
      </c>
      <c r="B176" s="205" t="s">
        <v>544</v>
      </c>
      <c r="C176" s="195">
        <v>35680</v>
      </c>
      <c r="D176" s="199" t="s">
        <v>880</v>
      </c>
      <c r="E176" s="199" t="s">
        <v>879</v>
      </c>
      <c r="F176" s="229">
        <v>50866</v>
      </c>
      <c r="G176" s="202">
        <v>20</v>
      </c>
      <c r="H176" s="202" t="s">
        <v>544</v>
      </c>
      <c r="I176" s="202"/>
      <c r="J176" s="196" t="s">
        <v>560</v>
      </c>
      <c r="K176" s="199" t="s">
        <v>1357</v>
      </c>
      <c r="L176" s="200" t="s">
        <v>657</v>
      </c>
      <c r="M176" s="200" t="s">
        <v>538</v>
      </c>
    </row>
    <row r="177" spans="1:13" s="192" customFormat="1" ht="26.25" customHeight="1">
      <c r="A177" s="194">
        <v>270</v>
      </c>
      <c r="B177" s="205" t="s">
        <v>544</v>
      </c>
      <c r="C177" s="195">
        <v>35916</v>
      </c>
      <c r="D177" s="199" t="s">
        <v>896</v>
      </c>
      <c r="E177" s="199" t="s">
        <v>891</v>
      </c>
      <c r="F177" s="229">
        <v>50994</v>
      </c>
      <c r="G177" s="202">
        <v>21</v>
      </c>
      <c r="H177" s="202" t="s">
        <v>544</v>
      </c>
      <c r="I177" s="202"/>
      <c r="J177" s="196" t="s">
        <v>560</v>
      </c>
      <c r="K177" s="199" t="s">
        <v>1357</v>
      </c>
      <c r="L177" s="200" t="s">
        <v>657</v>
      </c>
      <c r="M177" s="200" t="s">
        <v>538</v>
      </c>
    </row>
    <row r="178" spans="1:13" s="192" customFormat="1" ht="26.25" customHeight="1">
      <c r="A178" s="194">
        <v>271</v>
      </c>
      <c r="B178" s="205" t="s">
        <v>544</v>
      </c>
      <c r="C178" s="195" t="s">
        <v>887</v>
      </c>
      <c r="D178" s="199" t="s">
        <v>888</v>
      </c>
      <c r="E178" s="199" t="s">
        <v>886</v>
      </c>
      <c r="F178" s="229">
        <v>51038</v>
      </c>
      <c r="G178" s="202">
        <v>22</v>
      </c>
      <c r="H178" s="202" t="s">
        <v>544</v>
      </c>
      <c r="I178" s="202"/>
      <c r="J178" s="196" t="s">
        <v>560</v>
      </c>
      <c r="K178" s="199" t="s">
        <v>1357</v>
      </c>
      <c r="L178" s="200" t="s">
        <v>657</v>
      </c>
      <c r="M178" s="200" t="s">
        <v>538</v>
      </c>
    </row>
    <row r="179" spans="1:13" s="192" customFormat="1" ht="26.25" customHeight="1">
      <c r="A179" s="194">
        <v>272</v>
      </c>
      <c r="B179" s="205" t="s">
        <v>544</v>
      </c>
      <c r="C179" s="195">
        <v>36314</v>
      </c>
      <c r="D179" s="199" t="s">
        <v>906</v>
      </c>
      <c r="E179" s="199" t="s">
        <v>901</v>
      </c>
      <c r="F179" s="229">
        <v>51096</v>
      </c>
      <c r="G179" s="202">
        <v>23</v>
      </c>
      <c r="H179" s="202" t="s">
        <v>544</v>
      </c>
      <c r="I179" s="202"/>
      <c r="J179" s="196" t="s">
        <v>560</v>
      </c>
      <c r="K179" s="199" t="s">
        <v>1357</v>
      </c>
      <c r="L179" s="200" t="s">
        <v>657</v>
      </c>
      <c r="M179" s="200" t="s">
        <v>538</v>
      </c>
    </row>
    <row r="180" spans="1:13" s="192" customFormat="1" ht="26.25" customHeight="1">
      <c r="A180" s="194">
        <v>273</v>
      </c>
      <c r="B180" s="205" t="s">
        <v>544</v>
      </c>
      <c r="C180" s="195">
        <v>35256</v>
      </c>
      <c r="D180" s="199" t="s">
        <v>883</v>
      </c>
      <c r="E180" s="199" t="s">
        <v>879</v>
      </c>
      <c r="F180" s="229">
        <v>51313</v>
      </c>
      <c r="G180" s="202">
        <v>24</v>
      </c>
      <c r="H180" s="202" t="s">
        <v>544</v>
      </c>
      <c r="I180" s="202"/>
      <c r="J180" s="196" t="s">
        <v>560</v>
      </c>
      <c r="K180" s="199" t="s">
        <v>1357</v>
      </c>
      <c r="L180" s="200" t="s">
        <v>657</v>
      </c>
      <c r="M180" s="200" t="s">
        <v>538</v>
      </c>
    </row>
    <row r="181" spans="1:13" s="192" customFormat="1" ht="26.25" customHeight="1">
      <c r="A181" s="194">
        <v>274</v>
      </c>
      <c r="B181" s="205" t="s">
        <v>544</v>
      </c>
      <c r="C181" s="195">
        <v>36013</v>
      </c>
      <c r="D181" s="199" t="s">
        <v>892</v>
      </c>
      <c r="E181" s="199" t="s">
        <v>891</v>
      </c>
      <c r="F181" s="229">
        <v>51336</v>
      </c>
      <c r="G181" s="202">
        <v>25</v>
      </c>
      <c r="H181" s="202" t="s">
        <v>544</v>
      </c>
      <c r="I181" s="202"/>
      <c r="J181" s="196" t="s">
        <v>560</v>
      </c>
      <c r="K181" s="199" t="s">
        <v>1357</v>
      </c>
      <c r="L181" s="200" t="s">
        <v>657</v>
      </c>
      <c r="M181" s="200" t="s">
        <v>538</v>
      </c>
    </row>
    <row r="182" spans="1:13" s="192" customFormat="1" ht="26.25" customHeight="1">
      <c r="A182" s="194">
        <v>275</v>
      </c>
      <c r="B182" s="205" t="s">
        <v>544</v>
      </c>
      <c r="C182" s="195">
        <v>36159</v>
      </c>
      <c r="D182" s="199" t="s">
        <v>975</v>
      </c>
      <c r="E182" s="199" t="s">
        <v>971</v>
      </c>
      <c r="F182" s="229">
        <v>51381</v>
      </c>
      <c r="G182" s="202">
        <v>26</v>
      </c>
      <c r="H182" s="202" t="s">
        <v>544</v>
      </c>
      <c r="I182" s="202"/>
      <c r="J182" s="196" t="s">
        <v>560</v>
      </c>
      <c r="K182" s="199" t="s">
        <v>1357</v>
      </c>
      <c r="L182" s="200" t="s">
        <v>657</v>
      </c>
      <c r="M182" s="200" t="s">
        <v>538</v>
      </c>
    </row>
    <row r="183" spans="1:13" s="192" customFormat="1" ht="26.25" customHeight="1">
      <c r="A183" s="194">
        <v>276</v>
      </c>
      <c r="B183" s="205" t="s">
        <v>544</v>
      </c>
      <c r="C183" s="195">
        <v>35294</v>
      </c>
      <c r="D183" s="199" t="s">
        <v>870</v>
      </c>
      <c r="E183" s="199" t="s">
        <v>871</v>
      </c>
      <c r="F183" s="229">
        <v>51728</v>
      </c>
      <c r="G183" s="202">
        <v>27</v>
      </c>
      <c r="H183" s="202" t="s">
        <v>544</v>
      </c>
      <c r="I183" s="202"/>
      <c r="J183" s="196" t="s">
        <v>560</v>
      </c>
      <c r="K183" s="199" t="s">
        <v>1357</v>
      </c>
      <c r="L183" s="200" t="s">
        <v>657</v>
      </c>
      <c r="M183" s="200" t="s">
        <v>538</v>
      </c>
    </row>
    <row r="184" spans="1:13" s="192" customFormat="1" ht="26.25" customHeight="1">
      <c r="A184" s="194">
        <v>277</v>
      </c>
      <c r="B184" s="205" t="s">
        <v>544</v>
      </c>
      <c r="C184" s="195">
        <v>35144</v>
      </c>
      <c r="D184" s="199" t="s">
        <v>957</v>
      </c>
      <c r="E184" s="199" t="s">
        <v>947</v>
      </c>
      <c r="F184" s="229">
        <v>51855</v>
      </c>
      <c r="G184" s="202">
        <v>28</v>
      </c>
      <c r="H184" s="202" t="s">
        <v>544</v>
      </c>
      <c r="I184" s="202"/>
      <c r="J184" s="196" t="s">
        <v>560</v>
      </c>
      <c r="K184" s="199" t="s">
        <v>1357</v>
      </c>
      <c r="L184" s="200" t="s">
        <v>657</v>
      </c>
      <c r="M184" s="200" t="s">
        <v>538</v>
      </c>
    </row>
    <row r="185" spans="1:13" s="192" customFormat="1" ht="26.25" customHeight="1">
      <c r="A185" s="194">
        <v>278</v>
      </c>
      <c r="B185" s="205" t="s">
        <v>544</v>
      </c>
      <c r="C185" s="195">
        <v>35388</v>
      </c>
      <c r="D185" s="199" t="s">
        <v>1040</v>
      </c>
      <c r="E185" s="199" t="s">
        <v>1041</v>
      </c>
      <c r="F185" s="229">
        <v>51972</v>
      </c>
      <c r="G185" s="202">
        <v>29</v>
      </c>
      <c r="H185" s="202" t="s">
        <v>544</v>
      </c>
      <c r="I185" s="202"/>
      <c r="J185" s="196" t="s">
        <v>560</v>
      </c>
      <c r="K185" s="199" t="s">
        <v>1357</v>
      </c>
      <c r="L185" s="200" t="s">
        <v>657</v>
      </c>
      <c r="M185" s="200" t="s">
        <v>538</v>
      </c>
    </row>
    <row r="186" spans="1:13" s="192" customFormat="1" ht="26.25" customHeight="1">
      <c r="A186" s="194">
        <v>279</v>
      </c>
      <c r="B186" s="205" t="s">
        <v>544</v>
      </c>
      <c r="C186" s="195">
        <v>36090</v>
      </c>
      <c r="D186" s="199" t="s">
        <v>872</v>
      </c>
      <c r="E186" s="199" t="s">
        <v>871</v>
      </c>
      <c r="F186" s="229">
        <v>51995</v>
      </c>
      <c r="G186" s="202">
        <v>30</v>
      </c>
      <c r="H186" s="202" t="s">
        <v>544</v>
      </c>
      <c r="I186" s="202"/>
      <c r="J186" s="196" t="s">
        <v>560</v>
      </c>
      <c r="K186" s="199" t="s">
        <v>1357</v>
      </c>
      <c r="L186" s="200" t="s">
        <v>657</v>
      </c>
      <c r="M186" s="200" t="s">
        <v>538</v>
      </c>
    </row>
    <row r="187" spans="1:13" s="192" customFormat="1" ht="26.25" customHeight="1">
      <c r="A187" s="194">
        <v>280</v>
      </c>
      <c r="B187" s="205" t="s">
        <v>544</v>
      </c>
      <c r="C187" s="195">
        <v>35340</v>
      </c>
      <c r="D187" s="199" t="s">
        <v>837</v>
      </c>
      <c r="E187" s="199" t="s">
        <v>829</v>
      </c>
      <c r="F187" s="229">
        <v>52107</v>
      </c>
      <c r="G187" s="202">
        <v>31</v>
      </c>
      <c r="H187" s="202" t="s">
        <v>544</v>
      </c>
      <c r="I187" s="202"/>
      <c r="J187" s="196" t="s">
        <v>560</v>
      </c>
      <c r="K187" s="199" t="s">
        <v>1357</v>
      </c>
      <c r="L187" s="200" t="s">
        <v>657</v>
      </c>
      <c r="M187" s="200" t="s">
        <v>538</v>
      </c>
    </row>
    <row r="188" spans="1:13" s="192" customFormat="1" ht="26.25" customHeight="1">
      <c r="A188" s="194">
        <v>281</v>
      </c>
      <c r="B188" s="205" t="s">
        <v>544</v>
      </c>
      <c r="C188" s="195">
        <v>35431</v>
      </c>
      <c r="D188" s="199" t="s">
        <v>873</v>
      </c>
      <c r="E188" s="199" t="s">
        <v>874</v>
      </c>
      <c r="F188" s="229">
        <v>53034</v>
      </c>
      <c r="G188" s="202">
        <v>32</v>
      </c>
      <c r="H188" s="202" t="s">
        <v>544</v>
      </c>
      <c r="I188" s="202"/>
      <c r="J188" s="196" t="s">
        <v>560</v>
      </c>
      <c r="K188" s="199" t="s">
        <v>1357</v>
      </c>
      <c r="L188" s="200" t="s">
        <v>657</v>
      </c>
      <c r="M188" s="200" t="s">
        <v>538</v>
      </c>
    </row>
    <row r="189" spans="1:13" s="192" customFormat="1" ht="26.25" customHeight="1">
      <c r="A189" s="194">
        <v>282</v>
      </c>
      <c r="B189" s="205" t="s">
        <v>544</v>
      </c>
      <c r="C189" s="195">
        <v>35431</v>
      </c>
      <c r="D189" s="199" t="s">
        <v>885</v>
      </c>
      <c r="E189" s="199" t="s">
        <v>886</v>
      </c>
      <c r="F189" s="229">
        <v>53202</v>
      </c>
      <c r="G189" s="202">
        <v>33</v>
      </c>
      <c r="H189" s="202" t="s">
        <v>544</v>
      </c>
      <c r="I189" s="202"/>
      <c r="J189" s="196" t="s">
        <v>560</v>
      </c>
      <c r="K189" s="199" t="s">
        <v>1357</v>
      </c>
      <c r="L189" s="200" t="s">
        <v>657</v>
      </c>
      <c r="M189" s="200" t="s">
        <v>538</v>
      </c>
    </row>
    <row r="190" spans="1:13" s="192" customFormat="1" ht="26.25" customHeight="1">
      <c r="A190" s="194">
        <v>283</v>
      </c>
      <c r="B190" s="205" t="s">
        <v>544</v>
      </c>
      <c r="C190" s="195">
        <v>36595</v>
      </c>
      <c r="D190" s="199" t="s">
        <v>908</v>
      </c>
      <c r="E190" s="199" t="s">
        <v>901</v>
      </c>
      <c r="F190" s="229">
        <v>53289</v>
      </c>
      <c r="G190" s="202">
        <v>34</v>
      </c>
      <c r="H190" s="202" t="s">
        <v>544</v>
      </c>
      <c r="I190" s="202"/>
      <c r="J190" s="196" t="s">
        <v>560</v>
      </c>
      <c r="K190" s="199" t="s">
        <v>1357</v>
      </c>
      <c r="L190" s="200" t="s">
        <v>657</v>
      </c>
      <c r="M190" s="200" t="s">
        <v>538</v>
      </c>
    </row>
    <row r="191" spans="1:13" s="192" customFormat="1" ht="26.25" customHeight="1">
      <c r="A191" s="194">
        <v>284</v>
      </c>
      <c r="B191" s="205" t="s">
        <v>544</v>
      </c>
      <c r="C191" s="195">
        <v>35281</v>
      </c>
      <c r="D191" s="199" t="s">
        <v>992</v>
      </c>
      <c r="E191" s="199" t="s">
        <v>990</v>
      </c>
      <c r="F191" s="229">
        <v>53400</v>
      </c>
      <c r="G191" s="202">
        <v>35</v>
      </c>
      <c r="H191" s="202" t="s">
        <v>544</v>
      </c>
      <c r="I191" s="202"/>
      <c r="J191" s="196" t="s">
        <v>560</v>
      </c>
      <c r="K191" s="199" t="s">
        <v>1357</v>
      </c>
      <c r="L191" s="200" t="s">
        <v>657</v>
      </c>
      <c r="M191" s="200" t="s">
        <v>538</v>
      </c>
    </row>
    <row r="192" spans="1:13" s="192" customFormat="1" ht="26.25" customHeight="1">
      <c r="A192" s="194">
        <v>285</v>
      </c>
      <c r="B192" s="205" t="s">
        <v>544</v>
      </c>
      <c r="C192" s="195">
        <v>36526</v>
      </c>
      <c r="D192" s="199" t="s">
        <v>875</v>
      </c>
      <c r="E192" s="199" t="s">
        <v>874</v>
      </c>
      <c r="F192" s="229">
        <v>53425</v>
      </c>
      <c r="G192" s="202">
        <v>36</v>
      </c>
      <c r="H192" s="202" t="s">
        <v>544</v>
      </c>
      <c r="I192" s="202"/>
      <c r="J192" s="196" t="s">
        <v>560</v>
      </c>
      <c r="K192" s="199" t="s">
        <v>1357</v>
      </c>
      <c r="L192" s="200" t="s">
        <v>657</v>
      </c>
      <c r="M192" s="200" t="s">
        <v>538</v>
      </c>
    </row>
    <row r="193" spans="1:13" s="192" customFormat="1" ht="26.25" customHeight="1">
      <c r="A193" s="194">
        <v>286</v>
      </c>
      <c r="B193" s="205" t="s">
        <v>544</v>
      </c>
      <c r="C193" s="195">
        <v>35878</v>
      </c>
      <c r="D193" s="199" t="s">
        <v>1047</v>
      </c>
      <c r="E193" s="199" t="s">
        <v>1048</v>
      </c>
      <c r="F193" s="229">
        <v>53809</v>
      </c>
      <c r="G193" s="202">
        <v>37</v>
      </c>
      <c r="H193" s="202" t="s">
        <v>544</v>
      </c>
      <c r="I193" s="202"/>
      <c r="J193" s="196" t="s">
        <v>560</v>
      </c>
      <c r="K193" s="199" t="s">
        <v>1357</v>
      </c>
      <c r="L193" s="200" t="s">
        <v>657</v>
      </c>
      <c r="M193" s="200" t="s">
        <v>538</v>
      </c>
    </row>
    <row r="194" spans="1:13" s="192" customFormat="1" ht="26.25" customHeight="1">
      <c r="A194" s="194">
        <v>287</v>
      </c>
      <c r="B194" s="205" t="s">
        <v>544</v>
      </c>
      <c r="C194" s="195">
        <v>35330</v>
      </c>
      <c r="D194" s="199" t="s">
        <v>843</v>
      </c>
      <c r="E194" s="199" t="s">
        <v>842</v>
      </c>
      <c r="F194" s="229">
        <v>54029</v>
      </c>
      <c r="G194" s="202">
        <v>38</v>
      </c>
      <c r="H194" s="202" t="s">
        <v>544</v>
      </c>
      <c r="I194" s="202"/>
      <c r="J194" s="196" t="s">
        <v>560</v>
      </c>
      <c r="K194" s="199" t="s">
        <v>1357</v>
      </c>
      <c r="L194" s="200" t="s">
        <v>657</v>
      </c>
      <c r="M194" s="200" t="s">
        <v>538</v>
      </c>
    </row>
    <row r="195" spans="1:13" s="192" customFormat="1" ht="26.25" customHeight="1">
      <c r="A195" s="194">
        <v>288</v>
      </c>
      <c r="B195" s="205" t="s">
        <v>544</v>
      </c>
      <c r="C195" s="195">
        <v>35900</v>
      </c>
      <c r="D195" s="199" t="s">
        <v>904</v>
      </c>
      <c r="E195" s="199" t="s">
        <v>901</v>
      </c>
      <c r="F195" s="229">
        <v>54159</v>
      </c>
      <c r="G195" s="202">
        <v>39</v>
      </c>
      <c r="H195" s="202" t="s">
        <v>544</v>
      </c>
      <c r="I195" s="202"/>
      <c r="J195" s="196" t="s">
        <v>560</v>
      </c>
      <c r="K195" s="199" t="s">
        <v>1357</v>
      </c>
      <c r="L195" s="200" t="s">
        <v>657</v>
      </c>
      <c r="M195" s="200" t="s">
        <v>538</v>
      </c>
    </row>
    <row r="196" spans="1:13" s="192" customFormat="1" ht="26.25" customHeight="1">
      <c r="A196" s="194">
        <v>289</v>
      </c>
      <c r="B196" s="205" t="s">
        <v>544</v>
      </c>
      <c r="C196" s="195">
        <v>35925</v>
      </c>
      <c r="D196" s="199" t="s">
        <v>991</v>
      </c>
      <c r="E196" s="199" t="s">
        <v>990</v>
      </c>
      <c r="F196" s="229">
        <v>55010</v>
      </c>
      <c r="G196" s="202">
        <v>40</v>
      </c>
      <c r="H196" s="202" t="s">
        <v>544</v>
      </c>
      <c r="I196" s="202"/>
      <c r="J196" s="196" t="s">
        <v>560</v>
      </c>
      <c r="K196" s="199" t="s">
        <v>1357</v>
      </c>
      <c r="L196" s="200" t="s">
        <v>657</v>
      </c>
      <c r="M196" s="200" t="s">
        <v>538</v>
      </c>
    </row>
    <row r="197" spans="1:13" s="192" customFormat="1" ht="26.25" customHeight="1">
      <c r="A197" s="194">
        <v>290</v>
      </c>
      <c r="B197" s="205" t="s">
        <v>544</v>
      </c>
      <c r="C197" s="195">
        <v>35527</v>
      </c>
      <c r="D197" s="199" t="s">
        <v>989</v>
      </c>
      <c r="E197" s="199" t="s">
        <v>990</v>
      </c>
      <c r="F197" s="229">
        <v>55206</v>
      </c>
      <c r="G197" s="202">
        <v>41</v>
      </c>
      <c r="H197" s="202" t="s">
        <v>544</v>
      </c>
      <c r="I197" s="202"/>
      <c r="J197" s="196" t="s">
        <v>560</v>
      </c>
      <c r="K197" s="199" t="s">
        <v>1357</v>
      </c>
      <c r="L197" s="200" t="s">
        <v>657</v>
      </c>
      <c r="M197" s="200" t="s">
        <v>538</v>
      </c>
    </row>
    <row r="198" spans="1:13" s="192" customFormat="1" ht="26.25" customHeight="1">
      <c r="A198" s="194">
        <v>291</v>
      </c>
      <c r="B198" s="205" t="s">
        <v>544</v>
      </c>
      <c r="C198" s="195">
        <v>35276</v>
      </c>
      <c r="D198" s="199" t="s">
        <v>841</v>
      </c>
      <c r="E198" s="199" t="s">
        <v>842</v>
      </c>
      <c r="F198" s="229">
        <v>55254</v>
      </c>
      <c r="G198" s="202">
        <v>42</v>
      </c>
      <c r="H198" s="202" t="s">
        <v>544</v>
      </c>
      <c r="I198" s="202"/>
      <c r="J198" s="196" t="s">
        <v>560</v>
      </c>
      <c r="K198" s="199" t="s">
        <v>1357</v>
      </c>
      <c r="L198" s="200" t="s">
        <v>657</v>
      </c>
      <c r="M198" s="200" t="s">
        <v>538</v>
      </c>
    </row>
    <row r="199" spans="1:13" s="192" customFormat="1" ht="26.25" customHeight="1">
      <c r="A199" s="194">
        <v>292</v>
      </c>
      <c r="B199" s="205" t="s">
        <v>544</v>
      </c>
      <c r="C199" s="195">
        <v>35926</v>
      </c>
      <c r="D199" s="199" t="s">
        <v>1049</v>
      </c>
      <c r="E199" s="199" t="s">
        <v>1048</v>
      </c>
      <c r="F199" s="229">
        <v>55833</v>
      </c>
      <c r="G199" s="202">
        <v>43</v>
      </c>
      <c r="H199" s="202" t="s">
        <v>544</v>
      </c>
      <c r="I199" s="202"/>
      <c r="J199" s="196" t="s">
        <v>560</v>
      </c>
      <c r="K199" s="199" t="s">
        <v>1357</v>
      </c>
      <c r="L199" s="200" t="s">
        <v>657</v>
      </c>
      <c r="M199" s="200" t="s">
        <v>538</v>
      </c>
    </row>
    <row r="200" spans="1:13" s="192" customFormat="1" ht="26.25" customHeight="1">
      <c r="A200" s="194">
        <v>293</v>
      </c>
      <c r="B200" s="205" t="s">
        <v>544</v>
      </c>
      <c r="C200" s="195">
        <v>36110</v>
      </c>
      <c r="D200" s="199" t="s">
        <v>807</v>
      </c>
      <c r="E200" s="199" t="s">
        <v>806</v>
      </c>
      <c r="F200" s="229">
        <v>63119</v>
      </c>
      <c r="G200" s="202">
        <v>44</v>
      </c>
      <c r="H200" s="202" t="s">
        <v>544</v>
      </c>
      <c r="I200" s="202"/>
      <c r="J200" s="196" t="s">
        <v>560</v>
      </c>
      <c r="K200" s="199" t="s">
        <v>1357</v>
      </c>
      <c r="L200" s="200" t="s">
        <v>657</v>
      </c>
      <c r="M200" s="200" t="s">
        <v>538</v>
      </c>
    </row>
    <row r="201" spans="1:13" s="192" customFormat="1" ht="26.25" customHeight="1">
      <c r="A201" s="194">
        <v>294</v>
      </c>
      <c r="B201" s="205" t="s">
        <v>544</v>
      </c>
      <c r="C201" s="195">
        <v>36206</v>
      </c>
      <c r="D201" s="199" t="s">
        <v>982</v>
      </c>
      <c r="E201" s="199" t="s">
        <v>978</v>
      </c>
      <c r="F201" s="229">
        <v>64298</v>
      </c>
      <c r="G201" s="202">
        <v>45</v>
      </c>
      <c r="H201" s="202" t="s">
        <v>544</v>
      </c>
      <c r="I201" s="202"/>
      <c r="J201" s="196" t="s">
        <v>560</v>
      </c>
      <c r="K201" s="199" t="s">
        <v>1357</v>
      </c>
      <c r="L201" s="200" t="s">
        <v>657</v>
      </c>
      <c r="M201" s="200" t="s">
        <v>538</v>
      </c>
    </row>
    <row r="202" spans="1:13" s="192" customFormat="1" ht="26.25" customHeight="1">
      <c r="A202" s="194">
        <v>295</v>
      </c>
      <c r="B202" s="205" t="s">
        <v>544</v>
      </c>
      <c r="C202" s="195">
        <v>36416</v>
      </c>
      <c r="D202" s="199" t="s">
        <v>983</v>
      </c>
      <c r="E202" s="199" t="s">
        <v>978</v>
      </c>
      <c r="F202" s="229">
        <v>64665</v>
      </c>
      <c r="G202" s="202">
        <v>46</v>
      </c>
      <c r="H202" s="202" t="s">
        <v>544</v>
      </c>
      <c r="I202" s="202"/>
      <c r="J202" s="196" t="s">
        <v>560</v>
      </c>
      <c r="K202" s="199" t="s">
        <v>1357</v>
      </c>
      <c r="L202" s="200" t="s">
        <v>657</v>
      </c>
      <c r="M202" s="200" t="s">
        <v>538</v>
      </c>
    </row>
    <row r="203" spans="1:13" s="192" customFormat="1" ht="26.25" customHeight="1">
      <c r="A203" s="194">
        <v>296</v>
      </c>
      <c r="B203" s="205" t="s">
        <v>544</v>
      </c>
      <c r="C203" s="195">
        <v>35791</v>
      </c>
      <c r="D203" s="199" t="s">
        <v>964</v>
      </c>
      <c r="E203" s="199" t="s">
        <v>947</v>
      </c>
      <c r="F203" s="229" t="s">
        <v>1336</v>
      </c>
      <c r="G203" s="202" t="s">
        <v>572</v>
      </c>
      <c r="H203" s="202" t="s">
        <v>544</v>
      </c>
      <c r="I203" s="202"/>
      <c r="J203" s="196" t="s">
        <v>560</v>
      </c>
      <c r="K203" s="199" t="s">
        <v>1357</v>
      </c>
      <c r="L203" s="200" t="s">
        <v>657</v>
      </c>
      <c r="M203" s="200" t="s">
        <v>538</v>
      </c>
    </row>
    <row r="204" spans="1:13" s="192" customFormat="1" ht="26.25" customHeight="1">
      <c r="A204" s="194">
        <v>297</v>
      </c>
      <c r="B204" s="205" t="s">
        <v>544</v>
      </c>
      <c r="C204" s="195">
        <v>35200</v>
      </c>
      <c r="D204" s="199" t="s">
        <v>985</v>
      </c>
      <c r="E204" s="199" t="s">
        <v>978</v>
      </c>
      <c r="F204" s="229" t="s">
        <v>1336</v>
      </c>
      <c r="G204" s="202" t="s">
        <v>572</v>
      </c>
      <c r="H204" s="202" t="s">
        <v>544</v>
      </c>
      <c r="I204" s="202"/>
      <c r="J204" s="196" t="s">
        <v>560</v>
      </c>
      <c r="K204" s="199" t="s">
        <v>1357</v>
      </c>
      <c r="L204" s="200" t="s">
        <v>657</v>
      </c>
      <c r="M204" s="200" t="s">
        <v>538</v>
      </c>
    </row>
    <row r="205" spans="1:13" s="192" customFormat="1" ht="26.25" customHeight="1">
      <c r="A205" s="194">
        <v>298</v>
      </c>
      <c r="B205" s="205" t="s">
        <v>544</v>
      </c>
      <c r="C205" s="195">
        <v>35620</v>
      </c>
      <c r="D205" s="199" t="s">
        <v>878</v>
      </c>
      <c r="E205" s="199" t="s">
        <v>879</v>
      </c>
      <c r="F205" s="229" t="s">
        <v>1336</v>
      </c>
      <c r="G205" s="202" t="s">
        <v>572</v>
      </c>
      <c r="H205" s="202" t="s">
        <v>544</v>
      </c>
      <c r="I205" s="202"/>
      <c r="J205" s="196" t="s">
        <v>560</v>
      </c>
      <c r="K205" s="199" t="s">
        <v>1357</v>
      </c>
      <c r="L205" s="200" t="s">
        <v>657</v>
      </c>
      <c r="M205" s="200" t="s">
        <v>538</v>
      </c>
    </row>
    <row r="206" spans="1:13" s="192" customFormat="1" ht="26.25" customHeight="1">
      <c r="A206" s="194">
        <v>299</v>
      </c>
      <c r="B206" s="205" t="s">
        <v>544</v>
      </c>
      <c r="C206" s="195">
        <v>35107</v>
      </c>
      <c r="D206" s="199" t="s">
        <v>833</v>
      </c>
      <c r="E206" s="199" t="s">
        <v>829</v>
      </c>
      <c r="F206" s="229" t="s">
        <v>1336</v>
      </c>
      <c r="G206" s="202" t="s">
        <v>572</v>
      </c>
      <c r="H206" s="202" t="s">
        <v>544</v>
      </c>
      <c r="I206" s="202"/>
      <c r="J206" s="196" t="s">
        <v>560</v>
      </c>
      <c r="K206" s="199" t="s">
        <v>1357</v>
      </c>
      <c r="L206" s="200" t="s">
        <v>657</v>
      </c>
      <c r="M206" s="200" t="s">
        <v>538</v>
      </c>
    </row>
    <row r="207" spans="1:13" s="192" customFormat="1" ht="26.25" customHeight="1">
      <c r="A207" s="194">
        <v>300</v>
      </c>
      <c r="B207" s="205" t="s">
        <v>544</v>
      </c>
      <c r="C207" s="195">
        <v>36390</v>
      </c>
      <c r="D207" s="199" t="s">
        <v>984</v>
      </c>
      <c r="E207" s="199" t="s">
        <v>978</v>
      </c>
      <c r="F207" s="229" t="s">
        <v>1336</v>
      </c>
      <c r="G207" s="202" t="s">
        <v>572</v>
      </c>
      <c r="H207" s="202" t="s">
        <v>544</v>
      </c>
      <c r="I207" s="202"/>
      <c r="J207" s="196" t="s">
        <v>560</v>
      </c>
      <c r="K207" s="199" t="s">
        <v>1357</v>
      </c>
      <c r="L207" s="200" t="s">
        <v>657</v>
      </c>
      <c r="M207" s="200" t="s">
        <v>538</v>
      </c>
    </row>
    <row r="208" spans="1:13" s="192" customFormat="1" ht="26.25" customHeight="1">
      <c r="A208" s="194">
        <v>301</v>
      </c>
      <c r="B208" s="205" t="s">
        <v>544</v>
      </c>
      <c r="C208" s="195">
        <v>36138</v>
      </c>
      <c r="D208" s="199" t="s">
        <v>995</v>
      </c>
      <c r="E208" s="199" t="s">
        <v>990</v>
      </c>
      <c r="F208" s="229" t="s">
        <v>1333</v>
      </c>
      <c r="G208" s="202" t="s">
        <v>572</v>
      </c>
      <c r="H208" s="202" t="s">
        <v>544</v>
      </c>
      <c r="I208" s="202"/>
      <c r="J208" s="196" t="s">
        <v>560</v>
      </c>
      <c r="K208" s="199" t="s">
        <v>1357</v>
      </c>
      <c r="L208" s="200" t="s">
        <v>657</v>
      </c>
      <c r="M208" s="200" t="s">
        <v>538</v>
      </c>
    </row>
    <row r="209" spans="1:13" s="192" customFormat="1" ht="26.25" customHeight="1">
      <c r="A209" s="194">
        <v>302</v>
      </c>
      <c r="B209" s="205" t="s">
        <v>544</v>
      </c>
      <c r="C209" s="195">
        <v>35376</v>
      </c>
      <c r="D209" s="199" t="s">
        <v>863</v>
      </c>
      <c r="E209" s="199" t="s">
        <v>846</v>
      </c>
      <c r="F209" s="229" t="s">
        <v>1333</v>
      </c>
      <c r="G209" s="202" t="s">
        <v>572</v>
      </c>
      <c r="H209" s="202" t="s">
        <v>544</v>
      </c>
      <c r="I209" s="202"/>
      <c r="J209" s="196" t="s">
        <v>560</v>
      </c>
      <c r="K209" s="199" t="s">
        <v>1357</v>
      </c>
      <c r="L209" s="200" t="s">
        <v>657</v>
      </c>
      <c r="M209" s="200" t="s">
        <v>538</v>
      </c>
    </row>
    <row r="210" spans="1:13" s="192" customFormat="1" ht="26.25" customHeight="1">
      <c r="A210" s="194">
        <v>303</v>
      </c>
      <c r="B210" s="205" t="s">
        <v>544</v>
      </c>
      <c r="C210" s="195">
        <v>35457</v>
      </c>
      <c r="D210" s="199" t="s">
        <v>1050</v>
      </c>
      <c r="E210" s="199" t="s">
        <v>1048</v>
      </c>
      <c r="F210" s="229" t="s">
        <v>1333</v>
      </c>
      <c r="G210" s="202" t="s">
        <v>572</v>
      </c>
      <c r="H210" s="202" t="s">
        <v>544</v>
      </c>
      <c r="I210" s="202"/>
      <c r="J210" s="196" t="s">
        <v>560</v>
      </c>
      <c r="K210" s="199" t="s">
        <v>1357</v>
      </c>
      <c r="L210" s="200" t="s">
        <v>657</v>
      </c>
      <c r="M210" s="200" t="s">
        <v>538</v>
      </c>
    </row>
    <row r="211" spans="1:13" s="192" customFormat="1" ht="26.25" customHeight="1">
      <c r="A211" s="194"/>
      <c r="B211" s="539" t="s">
        <v>544</v>
      </c>
      <c r="C211" s="540">
        <v>0</v>
      </c>
      <c r="D211" s="541">
        <v>0</v>
      </c>
      <c r="E211" s="541">
        <v>0</v>
      </c>
      <c r="F211" s="546">
        <v>0</v>
      </c>
      <c r="G211" s="543" t="s">
        <v>1337</v>
      </c>
      <c r="H211" s="543" t="s">
        <v>544</v>
      </c>
      <c r="I211" s="543"/>
      <c r="J211" s="544"/>
      <c r="K211" s="541"/>
      <c r="L211" s="545"/>
      <c r="M211" s="545"/>
    </row>
    <row r="212" spans="1:13" s="192" customFormat="1" ht="26.25" customHeight="1">
      <c r="A212" s="194"/>
      <c r="B212" s="539" t="s">
        <v>544</v>
      </c>
      <c r="C212" s="540">
        <v>34568</v>
      </c>
      <c r="D212" s="541" t="s">
        <v>1213</v>
      </c>
      <c r="E212" s="541" t="s">
        <v>1211</v>
      </c>
      <c r="F212" s="546">
        <v>43480</v>
      </c>
      <c r="G212" s="543">
        <v>1</v>
      </c>
      <c r="H212" s="543" t="s">
        <v>544</v>
      </c>
      <c r="I212" s="543"/>
      <c r="J212" s="544"/>
      <c r="K212" s="541"/>
      <c r="L212" s="545"/>
      <c r="M212" s="545"/>
    </row>
    <row r="213" spans="1:13" s="192" customFormat="1" ht="26.25" customHeight="1">
      <c r="A213" s="194"/>
      <c r="B213" s="539" t="s">
        <v>544</v>
      </c>
      <c r="C213" s="540">
        <v>34639</v>
      </c>
      <c r="D213" s="541" t="s">
        <v>1212</v>
      </c>
      <c r="E213" s="541" t="s">
        <v>1211</v>
      </c>
      <c r="F213" s="546">
        <v>44095</v>
      </c>
      <c r="G213" s="543">
        <v>2</v>
      </c>
      <c r="H213" s="543" t="s">
        <v>544</v>
      </c>
      <c r="I213" s="543"/>
      <c r="J213" s="544"/>
      <c r="K213" s="541"/>
      <c r="L213" s="545"/>
      <c r="M213" s="545"/>
    </row>
    <row r="214" spans="1:13" s="192" customFormat="1" ht="26.25" customHeight="1">
      <c r="A214" s="194"/>
      <c r="B214" s="539" t="s">
        <v>544</v>
      </c>
      <c r="C214" s="540">
        <v>32874</v>
      </c>
      <c r="D214" s="541" t="s">
        <v>1332</v>
      </c>
      <c r="E214" s="541" t="s">
        <v>273</v>
      </c>
      <c r="F214" s="546">
        <v>44481</v>
      </c>
      <c r="G214" s="543">
        <v>3</v>
      </c>
      <c r="H214" s="543" t="s">
        <v>544</v>
      </c>
      <c r="I214" s="543"/>
      <c r="J214" s="544"/>
      <c r="K214" s="541"/>
      <c r="L214" s="545"/>
      <c r="M214" s="545"/>
    </row>
    <row r="215" spans="1:13" s="192" customFormat="1" ht="26.25" customHeight="1">
      <c r="A215" s="194">
        <v>304</v>
      </c>
      <c r="B215" s="205" t="s">
        <v>628</v>
      </c>
      <c r="C215" s="195">
        <v>35315</v>
      </c>
      <c r="D215" s="199" t="s">
        <v>852</v>
      </c>
      <c r="E215" s="199" t="s">
        <v>990</v>
      </c>
      <c r="F215" s="230">
        <v>93651</v>
      </c>
      <c r="G215" s="202">
        <v>1</v>
      </c>
      <c r="H215" s="202" t="s">
        <v>629</v>
      </c>
      <c r="I215" s="202"/>
      <c r="J215" s="196" t="s">
        <v>560</v>
      </c>
      <c r="K215" s="199" t="s">
        <v>1357</v>
      </c>
      <c r="L215" s="200" t="s">
        <v>656</v>
      </c>
      <c r="M215" s="200" t="s">
        <v>538</v>
      </c>
    </row>
    <row r="216" spans="1:13" s="192" customFormat="1" ht="26.25" customHeight="1">
      <c r="A216" s="194">
        <v>305</v>
      </c>
      <c r="B216" s="205" t="s">
        <v>628</v>
      </c>
      <c r="C216" s="195">
        <v>35646</v>
      </c>
      <c r="D216" s="199" t="s">
        <v>815</v>
      </c>
      <c r="E216" s="199" t="s">
        <v>816</v>
      </c>
      <c r="F216" s="230">
        <v>94469</v>
      </c>
      <c r="G216" s="202">
        <v>2</v>
      </c>
      <c r="H216" s="202" t="s">
        <v>629</v>
      </c>
      <c r="I216" s="202"/>
      <c r="J216" s="196" t="s">
        <v>560</v>
      </c>
      <c r="K216" s="199" t="s">
        <v>1357</v>
      </c>
      <c r="L216" s="200" t="s">
        <v>656</v>
      </c>
      <c r="M216" s="200" t="s">
        <v>538</v>
      </c>
    </row>
    <row r="217" spans="1:13" s="192" customFormat="1" ht="26.25" customHeight="1">
      <c r="A217" s="194">
        <v>306</v>
      </c>
      <c r="B217" s="205" t="s">
        <v>628</v>
      </c>
      <c r="C217" s="195">
        <v>35305</v>
      </c>
      <c r="D217" s="199" t="s">
        <v>900</v>
      </c>
      <c r="E217" s="199" t="s">
        <v>901</v>
      </c>
      <c r="F217" s="230">
        <v>100564</v>
      </c>
      <c r="G217" s="202">
        <v>3</v>
      </c>
      <c r="H217" s="202" t="s">
        <v>629</v>
      </c>
      <c r="I217" s="202"/>
      <c r="J217" s="196" t="s">
        <v>560</v>
      </c>
      <c r="K217" s="199" t="s">
        <v>1357</v>
      </c>
      <c r="L217" s="200" t="s">
        <v>656</v>
      </c>
      <c r="M217" s="200" t="s">
        <v>538</v>
      </c>
    </row>
    <row r="218" spans="1:13" s="192" customFormat="1" ht="26.25" customHeight="1">
      <c r="A218" s="194">
        <v>307</v>
      </c>
      <c r="B218" s="205" t="s">
        <v>628</v>
      </c>
      <c r="C218" s="195">
        <v>35162</v>
      </c>
      <c r="D218" s="199" t="s">
        <v>903</v>
      </c>
      <c r="E218" s="199" t="s">
        <v>901</v>
      </c>
      <c r="F218" s="230">
        <v>100715</v>
      </c>
      <c r="G218" s="202">
        <v>4</v>
      </c>
      <c r="H218" s="202" t="s">
        <v>629</v>
      </c>
      <c r="I218" s="202"/>
      <c r="J218" s="196" t="s">
        <v>560</v>
      </c>
      <c r="K218" s="199" t="s">
        <v>1357</v>
      </c>
      <c r="L218" s="200" t="s">
        <v>656</v>
      </c>
      <c r="M218" s="200" t="s">
        <v>538</v>
      </c>
    </row>
    <row r="219" spans="1:13" s="192" customFormat="1" ht="26.25" customHeight="1">
      <c r="A219" s="194">
        <v>308</v>
      </c>
      <c r="B219" s="205" t="s">
        <v>628</v>
      </c>
      <c r="C219" s="195">
        <v>35474</v>
      </c>
      <c r="D219" s="199" t="s">
        <v>910</v>
      </c>
      <c r="E219" s="199" t="s">
        <v>901</v>
      </c>
      <c r="F219" s="230">
        <v>104682</v>
      </c>
      <c r="G219" s="202">
        <v>5</v>
      </c>
      <c r="H219" s="202" t="s">
        <v>629</v>
      </c>
      <c r="I219" s="202"/>
      <c r="J219" s="196" t="s">
        <v>560</v>
      </c>
      <c r="K219" s="199" t="s">
        <v>1357</v>
      </c>
      <c r="L219" s="200" t="s">
        <v>656</v>
      </c>
      <c r="M219" s="200" t="s">
        <v>538</v>
      </c>
    </row>
    <row r="220" spans="1:13" s="192" customFormat="1" ht="26.25" customHeight="1">
      <c r="A220" s="194">
        <v>309</v>
      </c>
      <c r="B220" s="205" t="s">
        <v>628</v>
      </c>
      <c r="C220" s="195">
        <v>35812</v>
      </c>
      <c r="D220" s="199" t="s">
        <v>1328</v>
      </c>
      <c r="E220" s="199" t="s">
        <v>947</v>
      </c>
      <c r="F220" s="230">
        <v>108712</v>
      </c>
      <c r="G220" s="202">
        <v>6</v>
      </c>
      <c r="H220" s="202" t="s">
        <v>629</v>
      </c>
      <c r="I220" s="202"/>
      <c r="J220" s="196" t="s">
        <v>560</v>
      </c>
      <c r="K220" s="199" t="s">
        <v>1357</v>
      </c>
      <c r="L220" s="200" t="s">
        <v>656</v>
      </c>
      <c r="M220" s="200" t="s">
        <v>538</v>
      </c>
    </row>
    <row r="221" spans="1:13" s="192" customFormat="1" ht="26.25" customHeight="1">
      <c r="A221" s="194">
        <v>310</v>
      </c>
      <c r="B221" s="205" t="s">
        <v>628</v>
      </c>
      <c r="C221" s="195">
        <v>35643</v>
      </c>
      <c r="D221" s="199" t="s">
        <v>830</v>
      </c>
      <c r="E221" s="199" t="s">
        <v>829</v>
      </c>
      <c r="F221" s="230">
        <v>111055</v>
      </c>
      <c r="G221" s="202">
        <v>7</v>
      </c>
      <c r="H221" s="202" t="s">
        <v>629</v>
      </c>
      <c r="I221" s="202"/>
      <c r="J221" s="196" t="s">
        <v>560</v>
      </c>
      <c r="K221" s="199" t="s">
        <v>1357</v>
      </c>
      <c r="L221" s="200" t="s">
        <v>656</v>
      </c>
      <c r="M221" s="200" t="s">
        <v>538</v>
      </c>
    </row>
    <row r="222" spans="1:13" s="192" customFormat="1" ht="26.25" customHeight="1">
      <c r="A222" s="194">
        <v>311</v>
      </c>
      <c r="B222" s="205" t="s">
        <v>628</v>
      </c>
      <c r="C222" s="195">
        <v>36600</v>
      </c>
      <c r="D222" s="199" t="s">
        <v>828</v>
      </c>
      <c r="E222" s="199" t="s">
        <v>829</v>
      </c>
      <c r="F222" s="230">
        <v>111198</v>
      </c>
      <c r="G222" s="202">
        <v>8</v>
      </c>
      <c r="H222" s="202" t="s">
        <v>629</v>
      </c>
      <c r="I222" s="202"/>
      <c r="J222" s="196" t="s">
        <v>560</v>
      </c>
      <c r="K222" s="199" t="s">
        <v>1357</v>
      </c>
      <c r="L222" s="200" t="s">
        <v>656</v>
      </c>
      <c r="M222" s="200" t="s">
        <v>538</v>
      </c>
    </row>
    <row r="223" spans="1:13" s="192" customFormat="1" ht="26.25" customHeight="1">
      <c r="A223" s="194">
        <v>312</v>
      </c>
      <c r="B223" s="205" t="s">
        <v>628</v>
      </c>
      <c r="C223" s="195">
        <v>35304</v>
      </c>
      <c r="D223" s="199" t="s">
        <v>1327</v>
      </c>
      <c r="E223" s="199" t="s">
        <v>947</v>
      </c>
      <c r="F223" s="230">
        <v>113850</v>
      </c>
      <c r="G223" s="202">
        <v>9</v>
      </c>
      <c r="H223" s="202" t="s">
        <v>629</v>
      </c>
      <c r="I223" s="202"/>
      <c r="J223" s="196" t="s">
        <v>560</v>
      </c>
      <c r="K223" s="199" t="s">
        <v>1357</v>
      </c>
      <c r="L223" s="200" t="s">
        <v>656</v>
      </c>
      <c r="M223" s="200" t="s">
        <v>538</v>
      </c>
    </row>
    <row r="224" spans="1:13" s="192" customFormat="1" ht="26.25" customHeight="1">
      <c r="A224" s="194">
        <v>313</v>
      </c>
      <c r="B224" s="205" t="s">
        <v>628</v>
      </c>
      <c r="C224" s="195">
        <v>35816</v>
      </c>
      <c r="D224" s="199" t="s">
        <v>1024</v>
      </c>
      <c r="E224" s="199" t="s">
        <v>1023</v>
      </c>
      <c r="F224" s="230">
        <v>115116</v>
      </c>
      <c r="G224" s="202">
        <v>10</v>
      </c>
      <c r="H224" s="202" t="s">
        <v>629</v>
      </c>
      <c r="I224" s="202"/>
      <c r="J224" s="196" t="s">
        <v>560</v>
      </c>
      <c r="K224" s="199" t="s">
        <v>1357</v>
      </c>
      <c r="L224" s="200" t="s">
        <v>656</v>
      </c>
      <c r="M224" s="200" t="s">
        <v>538</v>
      </c>
    </row>
    <row r="225" spans="1:13" s="192" customFormat="1" ht="26.25" customHeight="1">
      <c r="A225" s="194">
        <v>314</v>
      </c>
      <c r="B225" s="205" t="s">
        <v>628</v>
      </c>
      <c r="C225" s="195">
        <v>35898</v>
      </c>
      <c r="D225" s="199" t="s">
        <v>831</v>
      </c>
      <c r="E225" s="199" t="s">
        <v>829</v>
      </c>
      <c r="F225" s="230" t="s">
        <v>1333</v>
      </c>
      <c r="G225" s="202" t="s">
        <v>572</v>
      </c>
      <c r="H225" s="202" t="s">
        <v>629</v>
      </c>
      <c r="I225" s="202"/>
      <c r="J225" s="196" t="s">
        <v>560</v>
      </c>
      <c r="K225" s="199" t="s">
        <v>1357</v>
      </c>
      <c r="L225" s="200" t="s">
        <v>656</v>
      </c>
      <c r="M225" s="200" t="s">
        <v>538</v>
      </c>
    </row>
    <row r="226" spans="1:13" s="192" customFormat="1" ht="26.25" customHeight="1">
      <c r="A226" s="194">
        <v>358</v>
      </c>
      <c r="B226" s="205" t="s">
        <v>546</v>
      </c>
      <c r="C226" s="195">
        <v>35164</v>
      </c>
      <c r="D226" s="199" t="s">
        <v>1020</v>
      </c>
      <c r="E226" s="199" t="s">
        <v>1004</v>
      </c>
      <c r="F226" s="201">
        <v>893</v>
      </c>
      <c r="G226" s="202">
        <v>1</v>
      </c>
      <c r="H226" s="202" t="s">
        <v>545</v>
      </c>
      <c r="I226" s="202"/>
      <c r="J226" s="196" t="s">
        <v>560</v>
      </c>
      <c r="K226" s="199" t="s">
        <v>1357</v>
      </c>
      <c r="L226" s="200" t="s">
        <v>660</v>
      </c>
      <c r="M226" s="200" t="s">
        <v>538</v>
      </c>
    </row>
    <row r="227" spans="1:13" s="192" customFormat="1" ht="26.25" customHeight="1">
      <c r="A227" s="194">
        <v>359</v>
      </c>
      <c r="B227" s="205" t="s">
        <v>546</v>
      </c>
      <c r="C227" s="195">
        <v>35328</v>
      </c>
      <c r="D227" s="199" t="s">
        <v>951</v>
      </c>
      <c r="E227" s="199" t="s">
        <v>947</v>
      </c>
      <c r="F227" s="201" t="s">
        <v>1354</v>
      </c>
      <c r="G227" s="202">
        <v>2</v>
      </c>
      <c r="H227" s="202" t="s">
        <v>545</v>
      </c>
      <c r="I227" s="202"/>
      <c r="J227" s="196" t="s">
        <v>560</v>
      </c>
      <c r="K227" s="199" t="s">
        <v>1357</v>
      </c>
      <c r="L227" s="200" t="s">
        <v>660</v>
      </c>
      <c r="M227" s="200" t="s">
        <v>538</v>
      </c>
    </row>
    <row r="228" spans="1:13" s="192" customFormat="1" ht="26.25" customHeight="1">
      <c r="A228" s="194">
        <v>360</v>
      </c>
      <c r="B228" s="205" t="s">
        <v>546</v>
      </c>
      <c r="C228" s="195">
        <v>35431</v>
      </c>
      <c r="D228" s="199" t="s">
        <v>850</v>
      </c>
      <c r="E228" s="199" t="s">
        <v>846</v>
      </c>
      <c r="F228" s="201" t="s">
        <v>1355</v>
      </c>
      <c r="G228" s="202">
        <v>3</v>
      </c>
      <c r="H228" s="202" t="s">
        <v>545</v>
      </c>
      <c r="I228" s="202"/>
      <c r="J228" s="196" t="s">
        <v>560</v>
      </c>
      <c r="K228" s="199" t="s">
        <v>1357</v>
      </c>
      <c r="L228" s="200" t="s">
        <v>660</v>
      </c>
      <c r="M228" s="200" t="s">
        <v>538</v>
      </c>
    </row>
    <row r="229" spans="1:13" s="192" customFormat="1" ht="26.25" customHeight="1">
      <c r="A229" s="194">
        <v>361</v>
      </c>
      <c r="B229" s="205" t="s">
        <v>546</v>
      </c>
      <c r="C229" s="195">
        <v>35360</v>
      </c>
      <c r="D229" s="199" t="s">
        <v>949</v>
      </c>
      <c r="E229" s="199" t="s">
        <v>947</v>
      </c>
      <c r="F229" s="201">
        <v>895</v>
      </c>
      <c r="G229" s="202">
        <v>4</v>
      </c>
      <c r="H229" s="202" t="s">
        <v>545</v>
      </c>
      <c r="I229" s="202"/>
      <c r="J229" s="196" t="s">
        <v>560</v>
      </c>
      <c r="K229" s="199" t="s">
        <v>1357</v>
      </c>
      <c r="L229" s="200" t="s">
        <v>660</v>
      </c>
      <c r="M229" s="200" t="s">
        <v>538</v>
      </c>
    </row>
    <row r="230" spans="1:13" s="192" customFormat="1" ht="26.25" customHeight="1">
      <c r="A230" s="194">
        <v>362</v>
      </c>
      <c r="B230" s="205" t="s">
        <v>546</v>
      </c>
      <c r="C230" s="195">
        <v>35324</v>
      </c>
      <c r="D230" s="199" t="s">
        <v>854</v>
      </c>
      <c r="E230" s="199" t="s">
        <v>846</v>
      </c>
      <c r="F230" s="201">
        <v>905</v>
      </c>
      <c r="G230" s="202">
        <v>5</v>
      </c>
      <c r="H230" s="202" t="s">
        <v>545</v>
      </c>
      <c r="I230" s="202"/>
      <c r="J230" s="196" t="s">
        <v>560</v>
      </c>
      <c r="K230" s="199" t="s">
        <v>1357</v>
      </c>
      <c r="L230" s="200" t="s">
        <v>660</v>
      </c>
      <c r="M230" s="200" t="s">
        <v>538</v>
      </c>
    </row>
    <row r="231" spans="1:13" s="192" customFormat="1" ht="26.25" customHeight="1">
      <c r="A231" s="194">
        <v>363</v>
      </c>
      <c r="B231" s="205" t="s">
        <v>546</v>
      </c>
      <c r="C231" s="195">
        <v>35458</v>
      </c>
      <c r="D231" s="199" t="s">
        <v>810</v>
      </c>
      <c r="E231" s="199" t="s">
        <v>947</v>
      </c>
      <c r="F231" s="201">
        <v>927</v>
      </c>
      <c r="G231" s="202">
        <v>6</v>
      </c>
      <c r="H231" s="202" t="s">
        <v>545</v>
      </c>
      <c r="I231" s="202"/>
      <c r="J231" s="196" t="s">
        <v>560</v>
      </c>
      <c r="K231" s="199" t="s">
        <v>1357</v>
      </c>
      <c r="L231" s="200" t="s">
        <v>660</v>
      </c>
      <c r="M231" s="200" t="s">
        <v>538</v>
      </c>
    </row>
    <row r="232" spans="1:13" s="192" customFormat="1" ht="26.25" customHeight="1">
      <c r="A232" s="194">
        <v>364</v>
      </c>
      <c r="B232" s="205" t="s">
        <v>546</v>
      </c>
      <c r="C232" s="195">
        <v>35071</v>
      </c>
      <c r="D232" s="199" t="s">
        <v>812</v>
      </c>
      <c r="E232" s="199" t="s">
        <v>806</v>
      </c>
      <c r="F232" s="201">
        <v>955</v>
      </c>
      <c r="G232" s="202">
        <v>7</v>
      </c>
      <c r="H232" s="202" t="s">
        <v>545</v>
      </c>
      <c r="I232" s="202"/>
      <c r="J232" s="196" t="s">
        <v>560</v>
      </c>
      <c r="K232" s="199" t="s">
        <v>1357</v>
      </c>
      <c r="L232" s="200" t="s">
        <v>660</v>
      </c>
      <c r="M232" s="200" t="s">
        <v>538</v>
      </c>
    </row>
    <row r="233" spans="1:13" s="192" customFormat="1" ht="26.25" customHeight="1">
      <c r="A233" s="194">
        <v>365</v>
      </c>
      <c r="B233" s="205" t="s">
        <v>546</v>
      </c>
      <c r="C233" s="195">
        <v>35431</v>
      </c>
      <c r="D233" s="199" t="s">
        <v>1000</v>
      </c>
      <c r="E233" s="199" t="s">
        <v>997</v>
      </c>
      <c r="F233" s="201">
        <v>966</v>
      </c>
      <c r="G233" s="202">
        <v>8</v>
      </c>
      <c r="H233" s="202" t="s">
        <v>545</v>
      </c>
      <c r="I233" s="202"/>
      <c r="J233" s="196" t="s">
        <v>560</v>
      </c>
      <c r="K233" s="199" t="s">
        <v>1357</v>
      </c>
      <c r="L233" s="200" t="s">
        <v>660</v>
      </c>
      <c r="M233" s="200" t="s">
        <v>538</v>
      </c>
    </row>
    <row r="234" spans="1:13" s="192" customFormat="1" ht="26.25" customHeight="1">
      <c r="A234" s="194">
        <v>366</v>
      </c>
      <c r="B234" s="205" t="s">
        <v>546</v>
      </c>
      <c r="C234" s="195">
        <v>35621</v>
      </c>
      <c r="D234" s="199" t="s">
        <v>1044</v>
      </c>
      <c r="E234" s="199" t="s">
        <v>1043</v>
      </c>
      <c r="F234" s="201">
        <v>969</v>
      </c>
      <c r="G234" s="202">
        <v>9</v>
      </c>
      <c r="H234" s="202" t="s">
        <v>545</v>
      </c>
      <c r="I234" s="202"/>
      <c r="J234" s="196" t="s">
        <v>560</v>
      </c>
      <c r="K234" s="199" t="s">
        <v>1357</v>
      </c>
      <c r="L234" s="200" t="s">
        <v>660</v>
      </c>
      <c r="M234" s="200" t="s">
        <v>538</v>
      </c>
    </row>
    <row r="235" spans="1:13" s="192" customFormat="1" ht="26.25" customHeight="1">
      <c r="A235" s="194">
        <v>367</v>
      </c>
      <c r="B235" s="205" t="s">
        <v>546</v>
      </c>
      <c r="C235" s="195">
        <v>35688</v>
      </c>
      <c r="D235" s="199" t="s">
        <v>868</v>
      </c>
      <c r="E235" s="199" t="s">
        <v>846</v>
      </c>
      <c r="F235" s="201">
        <v>983</v>
      </c>
      <c r="G235" s="202">
        <v>10</v>
      </c>
      <c r="H235" s="202" t="s">
        <v>545</v>
      </c>
      <c r="I235" s="202"/>
      <c r="J235" s="196" t="s">
        <v>560</v>
      </c>
      <c r="K235" s="199" t="s">
        <v>1357</v>
      </c>
      <c r="L235" s="200" t="s">
        <v>660</v>
      </c>
      <c r="M235" s="200" t="s">
        <v>538</v>
      </c>
    </row>
    <row r="236" spans="1:13" s="192" customFormat="1" ht="26.25" customHeight="1">
      <c r="A236" s="194">
        <v>368</v>
      </c>
      <c r="B236" s="205" t="s">
        <v>546</v>
      </c>
      <c r="C236" s="195">
        <v>35158</v>
      </c>
      <c r="D236" s="199" t="s">
        <v>855</v>
      </c>
      <c r="E236" s="199" t="s">
        <v>846</v>
      </c>
      <c r="F236" s="201">
        <v>1007</v>
      </c>
      <c r="G236" s="202">
        <v>11</v>
      </c>
      <c r="H236" s="202" t="s">
        <v>545</v>
      </c>
      <c r="I236" s="202"/>
      <c r="J236" s="196" t="s">
        <v>560</v>
      </c>
      <c r="K236" s="199" t="s">
        <v>1357</v>
      </c>
      <c r="L236" s="200" t="s">
        <v>660</v>
      </c>
      <c r="M236" s="200" t="s">
        <v>538</v>
      </c>
    </row>
    <row r="237" spans="1:13" s="192" customFormat="1" ht="26.25" customHeight="1">
      <c r="A237" s="194">
        <v>369</v>
      </c>
      <c r="B237" s="205" t="s">
        <v>546</v>
      </c>
      <c r="C237" s="195">
        <v>35490</v>
      </c>
      <c r="D237" s="199" t="s">
        <v>936</v>
      </c>
      <c r="E237" s="199" t="s">
        <v>273</v>
      </c>
      <c r="F237" s="201">
        <v>1030</v>
      </c>
      <c r="G237" s="202">
        <v>12</v>
      </c>
      <c r="H237" s="202" t="s">
        <v>545</v>
      </c>
      <c r="I237" s="202"/>
      <c r="J237" s="196" t="s">
        <v>560</v>
      </c>
      <c r="K237" s="199" t="s">
        <v>1357</v>
      </c>
      <c r="L237" s="200" t="s">
        <v>660</v>
      </c>
      <c r="M237" s="200" t="s">
        <v>538</v>
      </c>
    </row>
    <row r="238" spans="1:13" s="192" customFormat="1" ht="26.25" customHeight="1">
      <c r="A238" s="194">
        <v>370</v>
      </c>
      <c r="B238" s="205" t="s">
        <v>546</v>
      </c>
      <c r="C238" s="195">
        <v>35543</v>
      </c>
      <c r="D238" s="199" t="s">
        <v>948</v>
      </c>
      <c r="E238" s="199" t="s">
        <v>947</v>
      </c>
      <c r="F238" s="201">
        <v>1047</v>
      </c>
      <c r="G238" s="202">
        <v>13</v>
      </c>
      <c r="H238" s="202" t="s">
        <v>545</v>
      </c>
      <c r="I238" s="202"/>
      <c r="J238" s="196" t="s">
        <v>560</v>
      </c>
      <c r="K238" s="199" t="s">
        <v>1357</v>
      </c>
      <c r="L238" s="200" t="s">
        <v>660</v>
      </c>
      <c r="M238" s="200" t="s">
        <v>538</v>
      </c>
    </row>
    <row r="239" spans="1:13" s="192" customFormat="1" ht="26.25" customHeight="1">
      <c r="A239" s="194">
        <v>371</v>
      </c>
      <c r="B239" s="205" t="s">
        <v>546</v>
      </c>
      <c r="C239" s="195">
        <v>35126</v>
      </c>
      <c r="D239" s="199" t="s">
        <v>826</v>
      </c>
      <c r="E239" s="199" t="s">
        <v>825</v>
      </c>
      <c r="F239" s="201">
        <v>1068</v>
      </c>
      <c r="G239" s="202">
        <v>14</v>
      </c>
      <c r="H239" s="202" t="s">
        <v>545</v>
      </c>
      <c r="I239" s="202"/>
      <c r="J239" s="196" t="s">
        <v>560</v>
      </c>
      <c r="K239" s="199" t="s">
        <v>1357</v>
      </c>
      <c r="L239" s="200" t="s">
        <v>660</v>
      </c>
      <c r="M239" s="200" t="s">
        <v>538</v>
      </c>
    </row>
    <row r="240" spans="1:13" s="192" customFormat="1" ht="26.25" customHeight="1">
      <c r="A240" s="194">
        <v>372</v>
      </c>
      <c r="B240" s="205" t="s">
        <v>546</v>
      </c>
      <c r="C240" s="195">
        <v>36370</v>
      </c>
      <c r="D240" s="199" t="s">
        <v>1005</v>
      </c>
      <c r="E240" s="199" t="s">
        <v>1004</v>
      </c>
      <c r="F240" s="201">
        <v>1098</v>
      </c>
      <c r="G240" s="202">
        <v>15</v>
      </c>
      <c r="H240" s="202" t="s">
        <v>545</v>
      </c>
      <c r="I240" s="202"/>
      <c r="J240" s="196" t="s">
        <v>560</v>
      </c>
      <c r="K240" s="199" t="s">
        <v>1357</v>
      </c>
      <c r="L240" s="200" t="s">
        <v>660</v>
      </c>
      <c r="M240" s="200" t="s">
        <v>538</v>
      </c>
    </row>
    <row r="241" spans="1:13" s="192" customFormat="1" ht="26.25" customHeight="1">
      <c r="A241" s="194">
        <v>373</v>
      </c>
      <c r="B241" s="205" t="s">
        <v>546</v>
      </c>
      <c r="C241" s="195">
        <v>36467</v>
      </c>
      <c r="D241" s="199" t="s">
        <v>1012</v>
      </c>
      <c r="E241" s="199" t="s">
        <v>1004</v>
      </c>
      <c r="F241" s="201">
        <v>1114</v>
      </c>
      <c r="G241" s="202">
        <v>16</v>
      </c>
      <c r="H241" s="202" t="s">
        <v>545</v>
      </c>
      <c r="I241" s="202"/>
      <c r="J241" s="196" t="s">
        <v>560</v>
      </c>
      <c r="K241" s="199" t="s">
        <v>1357</v>
      </c>
      <c r="L241" s="200" t="s">
        <v>660</v>
      </c>
      <c r="M241" s="200" t="s">
        <v>538</v>
      </c>
    </row>
    <row r="242" spans="1:13" s="192" customFormat="1" ht="26.25" customHeight="1">
      <c r="A242" s="194">
        <v>374</v>
      </c>
      <c r="B242" s="205" t="s">
        <v>546</v>
      </c>
      <c r="C242" s="195">
        <v>36772</v>
      </c>
      <c r="D242" s="199" t="s">
        <v>1031</v>
      </c>
      <c r="E242" s="199" t="s">
        <v>1026</v>
      </c>
      <c r="F242" s="201">
        <v>1163</v>
      </c>
      <c r="G242" s="202">
        <v>17</v>
      </c>
      <c r="H242" s="202" t="s">
        <v>545</v>
      </c>
      <c r="I242" s="202"/>
      <c r="J242" s="196" t="s">
        <v>560</v>
      </c>
      <c r="K242" s="199" t="s">
        <v>1357</v>
      </c>
      <c r="L242" s="200" t="s">
        <v>660</v>
      </c>
      <c r="M242" s="200" t="s">
        <v>538</v>
      </c>
    </row>
    <row r="243" spans="1:13" s="192" customFormat="1" ht="26.25" customHeight="1">
      <c r="A243" s="194">
        <v>375</v>
      </c>
      <c r="B243" s="205" t="s">
        <v>546</v>
      </c>
      <c r="C243" s="195">
        <v>35240</v>
      </c>
      <c r="D243" s="199" t="s">
        <v>849</v>
      </c>
      <c r="E243" s="199" t="s">
        <v>846</v>
      </c>
      <c r="F243" s="201" t="s">
        <v>1333</v>
      </c>
      <c r="G243" s="202" t="s">
        <v>572</v>
      </c>
      <c r="H243" s="202" t="s">
        <v>545</v>
      </c>
      <c r="I243" s="202"/>
      <c r="J243" s="196" t="s">
        <v>560</v>
      </c>
      <c r="K243" s="199" t="s">
        <v>1357</v>
      </c>
      <c r="L243" s="200" t="s">
        <v>660</v>
      </c>
      <c r="M243" s="200" t="s">
        <v>538</v>
      </c>
    </row>
    <row r="244" spans="1:13" s="192" customFormat="1" ht="26.25" customHeight="1">
      <c r="A244" s="194">
        <v>376</v>
      </c>
      <c r="B244" s="205" t="s">
        <v>546</v>
      </c>
      <c r="C244" s="195">
        <v>0</v>
      </c>
      <c r="D244" s="199">
        <v>0</v>
      </c>
      <c r="E244" s="199">
        <v>0</v>
      </c>
      <c r="F244" s="201">
        <v>0</v>
      </c>
      <c r="G244" s="202">
        <v>0</v>
      </c>
      <c r="H244" s="202" t="s">
        <v>545</v>
      </c>
      <c r="I244" s="202"/>
      <c r="J244" s="196" t="s">
        <v>560</v>
      </c>
      <c r="K244" s="199" t="s">
        <v>1357</v>
      </c>
      <c r="L244" s="200" t="s">
        <v>660</v>
      </c>
      <c r="M244" s="200" t="s">
        <v>538</v>
      </c>
    </row>
    <row r="245" spans="1:13" s="192" customFormat="1" ht="26.25" customHeight="1">
      <c r="A245" s="194">
        <v>377</v>
      </c>
      <c r="B245" s="539" t="s">
        <v>546</v>
      </c>
      <c r="C245" s="540">
        <v>0</v>
      </c>
      <c r="D245" s="541">
        <v>0</v>
      </c>
      <c r="E245" s="541">
        <v>0</v>
      </c>
      <c r="F245" s="542">
        <v>0</v>
      </c>
      <c r="G245" s="543" t="s">
        <v>1337</v>
      </c>
      <c r="H245" s="543" t="s">
        <v>545</v>
      </c>
      <c r="I245" s="543"/>
      <c r="J245" s="544" t="s">
        <v>560</v>
      </c>
      <c r="K245" s="541" t="s">
        <v>1357</v>
      </c>
      <c r="L245" s="545" t="s">
        <v>660</v>
      </c>
      <c r="M245" s="545" t="s">
        <v>538</v>
      </c>
    </row>
    <row r="246" spans="1:13" s="192" customFormat="1" ht="26.25" customHeight="1">
      <c r="A246" s="194">
        <v>378</v>
      </c>
      <c r="B246" s="539" t="s">
        <v>546</v>
      </c>
      <c r="C246" s="540">
        <v>34911</v>
      </c>
      <c r="D246" s="541" t="s">
        <v>1214</v>
      </c>
      <c r="E246" s="541" t="s">
        <v>1211</v>
      </c>
      <c r="F246" s="542">
        <v>868</v>
      </c>
      <c r="G246" s="543">
        <v>1</v>
      </c>
      <c r="H246" s="543" t="s">
        <v>545</v>
      </c>
      <c r="I246" s="543"/>
      <c r="J246" s="544" t="s">
        <v>560</v>
      </c>
      <c r="K246" s="541" t="s">
        <v>1357</v>
      </c>
      <c r="L246" s="545" t="s">
        <v>660</v>
      </c>
      <c r="M246" s="545" t="s">
        <v>538</v>
      </c>
    </row>
    <row r="247" spans="1:13" s="192" customFormat="1" ht="26.25" customHeight="1">
      <c r="A247" s="194">
        <v>432</v>
      </c>
      <c r="B247" s="205" t="s">
        <v>547</v>
      </c>
      <c r="C247" s="195">
        <v>35164</v>
      </c>
      <c r="D247" s="199" t="s">
        <v>1020</v>
      </c>
      <c r="E247" s="199" t="s">
        <v>1004</v>
      </c>
      <c r="F247" s="201">
        <v>882</v>
      </c>
      <c r="G247" s="202">
        <v>1</v>
      </c>
      <c r="H247" s="202" t="s">
        <v>545</v>
      </c>
      <c r="I247" s="202"/>
      <c r="J247" s="196" t="s">
        <v>560</v>
      </c>
      <c r="K247" s="199" t="s">
        <v>1357</v>
      </c>
      <c r="L247" s="200" t="s">
        <v>660</v>
      </c>
      <c r="M247" s="200" t="s">
        <v>538</v>
      </c>
    </row>
    <row r="248" spans="1:13" s="192" customFormat="1" ht="26.25" customHeight="1">
      <c r="A248" s="194">
        <v>433</v>
      </c>
      <c r="B248" s="205" t="s">
        <v>547</v>
      </c>
      <c r="C248" s="195">
        <v>35360</v>
      </c>
      <c r="D248" s="199" t="s">
        <v>949</v>
      </c>
      <c r="E248" s="199" t="s">
        <v>947</v>
      </c>
      <c r="F248" s="201">
        <v>892</v>
      </c>
      <c r="G248" s="202">
        <v>2</v>
      </c>
      <c r="H248" s="202" t="s">
        <v>545</v>
      </c>
      <c r="I248" s="202"/>
      <c r="J248" s="196" t="s">
        <v>560</v>
      </c>
      <c r="K248" s="199" t="s">
        <v>1357</v>
      </c>
      <c r="L248" s="200" t="s">
        <v>660</v>
      </c>
      <c r="M248" s="200" t="s">
        <v>538</v>
      </c>
    </row>
    <row r="249" spans="1:13" s="192" customFormat="1" ht="26.25" customHeight="1">
      <c r="A249" s="194">
        <v>434</v>
      </c>
      <c r="B249" s="205" t="s">
        <v>547</v>
      </c>
      <c r="C249" s="195">
        <v>35328</v>
      </c>
      <c r="D249" s="199" t="s">
        <v>951</v>
      </c>
      <c r="E249" s="199" t="s">
        <v>947</v>
      </c>
      <c r="F249" s="201">
        <v>899</v>
      </c>
      <c r="G249" s="202">
        <v>3</v>
      </c>
      <c r="H249" s="202" t="s">
        <v>545</v>
      </c>
      <c r="I249" s="202"/>
      <c r="J249" s="196" t="s">
        <v>560</v>
      </c>
      <c r="K249" s="199" t="s">
        <v>1357</v>
      </c>
      <c r="L249" s="200" t="s">
        <v>660</v>
      </c>
      <c r="M249" s="200" t="s">
        <v>538</v>
      </c>
    </row>
    <row r="250" spans="1:13" s="192" customFormat="1" ht="26.25" customHeight="1">
      <c r="A250" s="194">
        <v>435</v>
      </c>
      <c r="B250" s="205" t="s">
        <v>547</v>
      </c>
      <c r="C250" s="195">
        <v>35431</v>
      </c>
      <c r="D250" s="199" t="s">
        <v>850</v>
      </c>
      <c r="E250" s="199" t="s">
        <v>846</v>
      </c>
      <c r="F250" s="201">
        <v>905</v>
      </c>
      <c r="G250" s="202">
        <v>4</v>
      </c>
      <c r="H250" s="202" t="s">
        <v>545</v>
      </c>
      <c r="I250" s="202"/>
      <c r="J250" s="196" t="s">
        <v>560</v>
      </c>
      <c r="K250" s="199" t="s">
        <v>1357</v>
      </c>
      <c r="L250" s="200" t="s">
        <v>660</v>
      </c>
      <c r="M250" s="200" t="s">
        <v>538</v>
      </c>
    </row>
    <row r="251" spans="1:13" s="192" customFormat="1" ht="26.25" customHeight="1">
      <c r="A251" s="194">
        <v>436</v>
      </c>
      <c r="B251" s="205" t="s">
        <v>547</v>
      </c>
      <c r="C251" s="195">
        <v>35324</v>
      </c>
      <c r="D251" s="199" t="s">
        <v>854</v>
      </c>
      <c r="E251" s="199" t="s">
        <v>846</v>
      </c>
      <c r="F251" s="201">
        <v>916</v>
      </c>
      <c r="G251" s="202">
        <v>5</v>
      </c>
      <c r="H251" s="202" t="s">
        <v>545</v>
      </c>
      <c r="I251" s="202"/>
      <c r="J251" s="196" t="s">
        <v>560</v>
      </c>
      <c r="K251" s="199" t="s">
        <v>1357</v>
      </c>
      <c r="L251" s="200" t="s">
        <v>660</v>
      </c>
      <c r="M251" s="200" t="s">
        <v>538</v>
      </c>
    </row>
    <row r="252" spans="1:13" s="192" customFormat="1" ht="26.25" customHeight="1">
      <c r="A252" s="194">
        <v>437</v>
      </c>
      <c r="B252" s="205" t="s">
        <v>547</v>
      </c>
      <c r="C252" s="195">
        <v>35458</v>
      </c>
      <c r="D252" s="199" t="s">
        <v>810</v>
      </c>
      <c r="E252" s="199" t="s">
        <v>947</v>
      </c>
      <c r="F252" s="201">
        <v>926</v>
      </c>
      <c r="G252" s="202">
        <v>6</v>
      </c>
      <c r="H252" s="202" t="s">
        <v>545</v>
      </c>
      <c r="I252" s="202"/>
      <c r="J252" s="196" t="s">
        <v>560</v>
      </c>
      <c r="K252" s="199" t="s">
        <v>1357</v>
      </c>
      <c r="L252" s="200" t="s">
        <v>660</v>
      </c>
      <c r="M252" s="200" t="s">
        <v>538</v>
      </c>
    </row>
    <row r="253" spans="1:13" s="192" customFormat="1" ht="26.25" customHeight="1">
      <c r="A253" s="194">
        <v>438</v>
      </c>
      <c r="B253" s="205" t="s">
        <v>547</v>
      </c>
      <c r="C253" s="195">
        <v>35071</v>
      </c>
      <c r="D253" s="199" t="s">
        <v>812</v>
      </c>
      <c r="E253" s="199" t="s">
        <v>806</v>
      </c>
      <c r="F253" s="201">
        <v>947</v>
      </c>
      <c r="G253" s="202">
        <v>7</v>
      </c>
      <c r="H253" s="202" t="s">
        <v>545</v>
      </c>
      <c r="I253" s="202"/>
      <c r="J253" s="196" t="s">
        <v>560</v>
      </c>
      <c r="K253" s="199" t="s">
        <v>1357</v>
      </c>
      <c r="L253" s="200" t="s">
        <v>660</v>
      </c>
      <c r="M253" s="200" t="s">
        <v>538</v>
      </c>
    </row>
    <row r="254" spans="1:13" s="192" customFormat="1" ht="26.25" customHeight="1">
      <c r="A254" s="194">
        <v>439</v>
      </c>
      <c r="B254" s="205" t="s">
        <v>547</v>
      </c>
      <c r="C254" s="195">
        <v>35431</v>
      </c>
      <c r="D254" s="199" t="s">
        <v>1000</v>
      </c>
      <c r="E254" s="199" t="s">
        <v>997</v>
      </c>
      <c r="F254" s="201">
        <v>1090</v>
      </c>
      <c r="G254" s="202">
        <v>8</v>
      </c>
      <c r="H254" s="202" t="s">
        <v>545</v>
      </c>
      <c r="I254" s="202"/>
      <c r="J254" s="196" t="s">
        <v>560</v>
      </c>
      <c r="K254" s="199" t="s">
        <v>1357</v>
      </c>
      <c r="L254" s="200" t="s">
        <v>660</v>
      </c>
      <c r="M254" s="200" t="s">
        <v>538</v>
      </c>
    </row>
    <row r="255" spans="1:13" s="192" customFormat="1" ht="26.25" customHeight="1">
      <c r="A255" s="194">
        <v>440</v>
      </c>
      <c r="B255" s="205" t="s">
        <v>106</v>
      </c>
      <c r="C255" s="195">
        <v>35323</v>
      </c>
      <c r="D255" s="199" t="s">
        <v>1046</v>
      </c>
      <c r="E255" s="199" t="s">
        <v>1043</v>
      </c>
      <c r="F255" s="228">
        <v>164</v>
      </c>
      <c r="G255" s="202">
        <v>1</v>
      </c>
      <c r="H255" s="202" t="s">
        <v>106</v>
      </c>
      <c r="I255" s="202"/>
      <c r="J255" s="196" t="s">
        <v>560</v>
      </c>
      <c r="K255" s="199" t="s">
        <v>1357</v>
      </c>
      <c r="L255" s="200" t="s">
        <v>665</v>
      </c>
      <c r="M255" s="200" t="s">
        <v>538</v>
      </c>
    </row>
    <row r="256" spans="1:13" s="192" customFormat="1" ht="26.25" customHeight="1">
      <c r="A256" s="194">
        <v>441</v>
      </c>
      <c r="B256" s="205" t="s">
        <v>106</v>
      </c>
      <c r="C256" s="195">
        <v>35810</v>
      </c>
      <c r="D256" s="199" t="s">
        <v>856</v>
      </c>
      <c r="E256" s="199" t="s">
        <v>846</v>
      </c>
      <c r="F256" s="228">
        <v>161</v>
      </c>
      <c r="G256" s="202">
        <v>2</v>
      </c>
      <c r="H256" s="202" t="s">
        <v>106</v>
      </c>
      <c r="I256" s="202"/>
      <c r="J256" s="196" t="s">
        <v>560</v>
      </c>
      <c r="K256" s="199" t="s">
        <v>1357</v>
      </c>
      <c r="L256" s="200" t="s">
        <v>665</v>
      </c>
      <c r="M256" s="200" t="s">
        <v>538</v>
      </c>
    </row>
    <row r="257" spans="1:13" s="192" customFormat="1" ht="26.25" customHeight="1">
      <c r="A257" s="194">
        <v>442</v>
      </c>
      <c r="B257" s="205" t="s">
        <v>106</v>
      </c>
      <c r="C257" s="195">
        <v>36526</v>
      </c>
      <c r="D257" s="199" t="s">
        <v>956</v>
      </c>
      <c r="E257" s="199" t="s">
        <v>947</v>
      </c>
      <c r="F257" s="228">
        <v>161</v>
      </c>
      <c r="G257" s="202">
        <v>3</v>
      </c>
      <c r="H257" s="202" t="s">
        <v>106</v>
      </c>
      <c r="I257" s="202"/>
      <c r="J257" s="196" t="s">
        <v>560</v>
      </c>
      <c r="K257" s="199" t="s">
        <v>1357</v>
      </c>
      <c r="L257" s="200" t="s">
        <v>665</v>
      </c>
      <c r="M257" s="200" t="s">
        <v>538</v>
      </c>
    </row>
    <row r="258" spans="1:13" s="192" customFormat="1" ht="26.25" customHeight="1">
      <c r="A258" s="194">
        <v>443</v>
      </c>
      <c r="B258" s="205" t="s">
        <v>106</v>
      </c>
      <c r="C258" s="195">
        <v>35065</v>
      </c>
      <c r="D258" s="199" t="s">
        <v>897</v>
      </c>
      <c r="E258" s="199" t="s">
        <v>891</v>
      </c>
      <c r="F258" s="228">
        <v>155</v>
      </c>
      <c r="G258" s="202">
        <v>4</v>
      </c>
      <c r="H258" s="202" t="s">
        <v>106</v>
      </c>
      <c r="I258" s="202"/>
      <c r="J258" s="196" t="s">
        <v>560</v>
      </c>
      <c r="K258" s="199" t="s">
        <v>1357</v>
      </c>
      <c r="L258" s="200" t="s">
        <v>665</v>
      </c>
      <c r="M258" s="200" t="s">
        <v>538</v>
      </c>
    </row>
    <row r="259" spans="1:13" s="192" customFormat="1" ht="26.25" customHeight="1">
      <c r="A259" s="194">
        <v>444</v>
      </c>
      <c r="B259" s="205" t="s">
        <v>106</v>
      </c>
      <c r="C259" s="195">
        <v>35585</v>
      </c>
      <c r="D259" s="199" t="s">
        <v>952</v>
      </c>
      <c r="E259" s="199" t="s">
        <v>947</v>
      </c>
      <c r="F259" s="228">
        <v>155</v>
      </c>
      <c r="G259" s="202">
        <v>5</v>
      </c>
      <c r="H259" s="202" t="s">
        <v>106</v>
      </c>
      <c r="I259" s="202"/>
      <c r="J259" s="196" t="s">
        <v>560</v>
      </c>
      <c r="K259" s="199" t="s">
        <v>1357</v>
      </c>
      <c r="L259" s="200" t="s">
        <v>665</v>
      </c>
      <c r="M259" s="200" t="s">
        <v>538</v>
      </c>
    </row>
    <row r="260" spans="1:13" s="192" customFormat="1" ht="26.25" customHeight="1">
      <c r="A260" s="194">
        <v>445</v>
      </c>
      <c r="B260" s="205" t="s">
        <v>106</v>
      </c>
      <c r="C260" s="195">
        <v>36032</v>
      </c>
      <c r="D260" s="199" t="s">
        <v>866</v>
      </c>
      <c r="E260" s="199" t="s">
        <v>846</v>
      </c>
      <c r="F260" s="228">
        <v>145</v>
      </c>
      <c r="G260" s="202">
        <v>6</v>
      </c>
      <c r="H260" s="202" t="s">
        <v>106</v>
      </c>
      <c r="I260" s="202"/>
      <c r="J260" s="196" t="s">
        <v>560</v>
      </c>
      <c r="K260" s="199" t="s">
        <v>1357</v>
      </c>
      <c r="L260" s="200" t="s">
        <v>665</v>
      </c>
      <c r="M260" s="200" t="s">
        <v>538</v>
      </c>
    </row>
    <row r="261" spans="1:13" s="192" customFormat="1" ht="26.25" customHeight="1">
      <c r="A261" s="194">
        <v>446</v>
      </c>
      <c r="B261" s="205" t="s">
        <v>106</v>
      </c>
      <c r="C261" s="195">
        <v>35105</v>
      </c>
      <c r="D261" s="199" t="s">
        <v>814</v>
      </c>
      <c r="E261" s="199" t="s">
        <v>806</v>
      </c>
      <c r="F261" s="228">
        <v>145</v>
      </c>
      <c r="G261" s="202">
        <v>7</v>
      </c>
      <c r="H261" s="202" t="s">
        <v>106</v>
      </c>
      <c r="I261" s="202"/>
      <c r="J261" s="196" t="s">
        <v>560</v>
      </c>
      <c r="K261" s="199" t="s">
        <v>1357</v>
      </c>
      <c r="L261" s="200" t="s">
        <v>665</v>
      </c>
      <c r="M261" s="200" t="s">
        <v>538</v>
      </c>
    </row>
    <row r="262" spans="1:13" s="192" customFormat="1" ht="26.25" customHeight="1">
      <c r="A262" s="194">
        <v>447</v>
      </c>
      <c r="B262" s="205" t="s">
        <v>106</v>
      </c>
      <c r="C262" s="195">
        <v>36277</v>
      </c>
      <c r="D262" s="199" t="s">
        <v>1036</v>
      </c>
      <c r="E262" s="199" t="s">
        <v>1026</v>
      </c>
      <c r="F262" s="228">
        <v>140</v>
      </c>
      <c r="G262" s="202">
        <v>8</v>
      </c>
      <c r="H262" s="202" t="s">
        <v>106</v>
      </c>
      <c r="I262" s="202"/>
      <c r="J262" s="196" t="s">
        <v>560</v>
      </c>
      <c r="K262" s="199" t="s">
        <v>1357</v>
      </c>
      <c r="L262" s="200" t="s">
        <v>665</v>
      </c>
      <c r="M262" s="200" t="s">
        <v>538</v>
      </c>
    </row>
    <row r="263" spans="1:13" s="192" customFormat="1" ht="26.25" customHeight="1">
      <c r="A263" s="194">
        <v>448</v>
      </c>
      <c r="B263" s="205" t="s">
        <v>106</v>
      </c>
      <c r="C263" s="195">
        <v>36360</v>
      </c>
      <c r="D263" s="199" t="s">
        <v>1037</v>
      </c>
      <c r="E263" s="199" t="s">
        <v>1026</v>
      </c>
      <c r="F263" s="228">
        <v>140</v>
      </c>
      <c r="G263" s="202">
        <v>8</v>
      </c>
      <c r="H263" s="202" t="s">
        <v>106</v>
      </c>
      <c r="I263" s="202"/>
      <c r="J263" s="196" t="s">
        <v>560</v>
      </c>
      <c r="K263" s="199" t="s">
        <v>1357</v>
      </c>
      <c r="L263" s="200" t="s">
        <v>665</v>
      </c>
      <c r="M263" s="200" t="s">
        <v>538</v>
      </c>
    </row>
    <row r="264" spans="1:13" s="192" customFormat="1" ht="26.25" customHeight="1">
      <c r="A264" s="194">
        <v>449</v>
      </c>
      <c r="B264" s="205" t="s">
        <v>106</v>
      </c>
      <c r="C264" s="195">
        <v>36572</v>
      </c>
      <c r="D264" s="199" t="s">
        <v>1017</v>
      </c>
      <c r="E264" s="199" t="s">
        <v>1004</v>
      </c>
      <c r="F264" s="228" t="s">
        <v>1347</v>
      </c>
      <c r="G264" s="202" t="s">
        <v>572</v>
      </c>
      <c r="H264" s="202" t="s">
        <v>106</v>
      </c>
      <c r="I264" s="202"/>
      <c r="J264" s="196" t="s">
        <v>560</v>
      </c>
      <c r="K264" s="199" t="s">
        <v>1357</v>
      </c>
      <c r="L264" s="200" t="s">
        <v>665</v>
      </c>
      <c r="M264" s="200" t="s">
        <v>538</v>
      </c>
    </row>
    <row r="265" spans="1:13" s="192" customFormat="1" ht="26.25" customHeight="1">
      <c r="A265" s="194">
        <v>450</v>
      </c>
      <c r="B265" s="205" t="s">
        <v>106</v>
      </c>
      <c r="C265" s="195">
        <v>36768</v>
      </c>
      <c r="D265" s="199" t="s">
        <v>1018</v>
      </c>
      <c r="E265" s="199" t="s">
        <v>1004</v>
      </c>
      <c r="F265" s="228" t="s">
        <v>1347</v>
      </c>
      <c r="G265" s="202" t="s">
        <v>572</v>
      </c>
      <c r="H265" s="202" t="s">
        <v>106</v>
      </c>
      <c r="I265" s="202"/>
      <c r="J265" s="196" t="s">
        <v>560</v>
      </c>
      <c r="K265" s="199" t="s">
        <v>1357</v>
      </c>
      <c r="L265" s="200" t="s">
        <v>665</v>
      </c>
      <c r="M265" s="200" t="s">
        <v>538</v>
      </c>
    </row>
    <row r="266" spans="1:13" s="192" customFormat="1" ht="26.25" customHeight="1">
      <c r="A266" s="194">
        <v>451</v>
      </c>
      <c r="B266" s="205" t="s">
        <v>106</v>
      </c>
      <c r="C266" s="195">
        <v>34882</v>
      </c>
      <c r="D266" s="199" t="s">
        <v>1222</v>
      </c>
      <c r="E266" s="199" t="s">
        <v>273</v>
      </c>
      <c r="F266" s="228">
        <v>173</v>
      </c>
      <c r="G266" s="202">
        <v>1</v>
      </c>
      <c r="H266" s="202" t="s">
        <v>106</v>
      </c>
      <c r="I266" s="202"/>
      <c r="J266" s="196" t="s">
        <v>560</v>
      </c>
      <c r="K266" s="199" t="s">
        <v>1357</v>
      </c>
      <c r="L266" s="200" t="s">
        <v>665</v>
      </c>
      <c r="M266" s="200" t="s">
        <v>538</v>
      </c>
    </row>
    <row r="267" spans="1:13" s="192" customFormat="1" ht="26.25" customHeight="1">
      <c r="A267" s="194">
        <v>465</v>
      </c>
      <c r="B267" s="205" t="s">
        <v>105</v>
      </c>
      <c r="C267" s="195">
        <v>35164</v>
      </c>
      <c r="D267" s="199" t="s">
        <v>1020</v>
      </c>
      <c r="E267" s="199" t="s">
        <v>1004</v>
      </c>
      <c r="F267" s="228">
        <v>569</v>
      </c>
      <c r="G267" s="202">
        <v>1</v>
      </c>
      <c r="H267" s="202" t="s">
        <v>105</v>
      </c>
      <c r="I267" s="202"/>
      <c r="J267" s="196" t="s">
        <v>560</v>
      </c>
      <c r="K267" s="199" t="s">
        <v>1357</v>
      </c>
      <c r="L267" s="200" t="s">
        <v>663</v>
      </c>
      <c r="M267" s="200" t="s">
        <v>538</v>
      </c>
    </row>
    <row r="268" spans="1:13" s="192" customFormat="1" ht="26.25" customHeight="1">
      <c r="A268" s="194">
        <v>466</v>
      </c>
      <c r="B268" s="205" t="s">
        <v>105</v>
      </c>
      <c r="C268" s="195">
        <v>35813</v>
      </c>
      <c r="D268" s="199" t="s">
        <v>946</v>
      </c>
      <c r="E268" s="199" t="s">
        <v>947</v>
      </c>
      <c r="F268" s="228">
        <v>521</v>
      </c>
      <c r="G268" s="202">
        <v>2</v>
      </c>
      <c r="H268" s="202" t="s">
        <v>105</v>
      </c>
      <c r="I268" s="202"/>
      <c r="J268" s="196" t="s">
        <v>560</v>
      </c>
      <c r="K268" s="199" t="s">
        <v>1357</v>
      </c>
      <c r="L268" s="200" t="s">
        <v>663</v>
      </c>
      <c r="M268" s="200" t="s">
        <v>538</v>
      </c>
    </row>
    <row r="269" spans="1:13" s="192" customFormat="1" ht="26.25" customHeight="1">
      <c r="A269" s="194">
        <v>467</v>
      </c>
      <c r="B269" s="205" t="s">
        <v>105</v>
      </c>
      <c r="C269" s="195">
        <v>35324</v>
      </c>
      <c r="D269" s="199" t="s">
        <v>854</v>
      </c>
      <c r="E269" s="199" t="s">
        <v>846</v>
      </c>
      <c r="F269" s="228">
        <v>518</v>
      </c>
      <c r="G269" s="202">
        <v>3</v>
      </c>
      <c r="H269" s="202" t="s">
        <v>105</v>
      </c>
      <c r="I269" s="202"/>
      <c r="J269" s="196" t="s">
        <v>560</v>
      </c>
      <c r="K269" s="199" t="s">
        <v>1357</v>
      </c>
      <c r="L269" s="200" t="s">
        <v>663</v>
      </c>
      <c r="M269" s="200" t="s">
        <v>538</v>
      </c>
    </row>
    <row r="270" spans="1:13" s="192" customFormat="1" ht="26.25" customHeight="1">
      <c r="A270" s="194">
        <v>468</v>
      </c>
      <c r="B270" s="205" t="s">
        <v>105</v>
      </c>
      <c r="C270" s="195">
        <v>35126</v>
      </c>
      <c r="D270" s="199" t="s">
        <v>938</v>
      </c>
      <c r="E270" s="199" t="s">
        <v>273</v>
      </c>
      <c r="F270" s="228">
        <v>515</v>
      </c>
      <c r="G270" s="202">
        <v>4</v>
      </c>
      <c r="H270" s="202" t="s">
        <v>105</v>
      </c>
      <c r="I270" s="202"/>
      <c r="J270" s="196" t="s">
        <v>560</v>
      </c>
      <c r="K270" s="199" t="s">
        <v>1357</v>
      </c>
      <c r="L270" s="200" t="s">
        <v>663</v>
      </c>
      <c r="M270" s="200" t="s">
        <v>538</v>
      </c>
    </row>
    <row r="271" spans="1:13" s="192" customFormat="1" ht="26.25" customHeight="1">
      <c r="A271" s="194">
        <v>469</v>
      </c>
      <c r="B271" s="205" t="s">
        <v>105</v>
      </c>
      <c r="C271" s="195">
        <v>35102</v>
      </c>
      <c r="D271" s="199" t="s">
        <v>920</v>
      </c>
      <c r="E271" s="199" t="s">
        <v>273</v>
      </c>
      <c r="F271" s="228">
        <v>510</v>
      </c>
      <c r="G271" s="202">
        <v>5</v>
      </c>
      <c r="H271" s="202" t="s">
        <v>105</v>
      </c>
      <c r="I271" s="202"/>
      <c r="J271" s="196" t="s">
        <v>560</v>
      </c>
      <c r="K271" s="199" t="s">
        <v>1357</v>
      </c>
      <c r="L271" s="200" t="s">
        <v>663</v>
      </c>
      <c r="M271" s="200" t="s">
        <v>538</v>
      </c>
    </row>
    <row r="272" spans="1:13" s="192" customFormat="1" ht="26.25" customHeight="1">
      <c r="A272" s="194">
        <v>470</v>
      </c>
      <c r="B272" s="205" t="s">
        <v>105</v>
      </c>
      <c r="C272" s="195">
        <v>35492</v>
      </c>
      <c r="D272" s="199" t="s">
        <v>1022</v>
      </c>
      <c r="E272" s="199" t="s">
        <v>1023</v>
      </c>
      <c r="F272" s="228">
        <v>495</v>
      </c>
      <c r="G272" s="202">
        <v>6</v>
      </c>
      <c r="H272" s="202" t="s">
        <v>105</v>
      </c>
      <c r="I272" s="202"/>
      <c r="J272" s="196" t="s">
        <v>560</v>
      </c>
      <c r="K272" s="199" t="s">
        <v>1357</v>
      </c>
      <c r="L272" s="200" t="s">
        <v>663</v>
      </c>
      <c r="M272" s="200" t="s">
        <v>538</v>
      </c>
    </row>
    <row r="273" spans="1:13" s="192" customFormat="1" ht="26.25" customHeight="1">
      <c r="A273" s="194">
        <v>471</v>
      </c>
      <c r="B273" s="205" t="s">
        <v>105</v>
      </c>
      <c r="C273" s="195">
        <v>35621</v>
      </c>
      <c r="D273" s="199" t="s">
        <v>1044</v>
      </c>
      <c r="E273" s="199" t="s">
        <v>1043</v>
      </c>
      <c r="F273" s="228">
        <v>492</v>
      </c>
      <c r="G273" s="202">
        <v>7</v>
      </c>
      <c r="H273" s="202" t="s">
        <v>105</v>
      </c>
      <c r="I273" s="202"/>
      <c r="J273" s="196" t="s">
        <v>560</v>
      </c>
      <c r="K273" s="199" t="s">
        <v>1357</v>
      </c>
      <c r="L273" s="200" t="s">
        <v>663</v>
      </c>
      <c r="M273" s="200" t="s">
        <v>538</v>
      </c>
    </row>
    <row r="274" spans="1:13" s="192" customFormat="1" ht="26.25" customHeight="1">
      <c r="A274" s="194">
        <v>472</v>
      </c>
      <c r="B274" s="205" t="s">
        <v>105</v>
      </c>
      <c r="C274" s="195">
        <v>35559</v>
      </c>
      <c r="D274" s="199" t="s">
        <v>1019</v>
      </c>
      <c r="E274" s="199" t="s">
        <v>1004</v>
      </c>
      <c r="F274" s="228">
        <v>487</v>
      </c>
      <c r="G274" s="202">
        <v>8</v>
      </c>
      <c r="H274" s="202" t="s">
        <v>105</v>
      </c>
      <c r="I274" s="202"/>
      <c r="J274" s="196" t="s">
        <v>560</v>
      </c>
      <c r="K274" s="199" t="s">
        <v>1357</v>
      </c>
      <c r="L274" s="200" t="s">
        <v>663</v>
      </c>
      <c r="M274" s="200" t="s">
        <v>538</v>
      </c>
    </row>
    <row r="275" spans="1:13" s="192" customFormat="1" ht="26.25" customHeight="1">
      <c r="A275" s="194">
        <v>473</v>
      </c>
      <c r="B275" s="205" t="s">
        <v>105</v>
      </c>
      <c r="C275" s="195">
        <v>35635</v>
      </c>
      <c r="D275" s="199" t="s">
        <v>999</v>
      </c>
      <c r="E275" s="199" t="s">
        <v>997</v>
      </c>
      <c r="F275" s="228">
        <v>482</v>
      </c>
      <c r="G275" s="202">
        <v>9</v>
      </c>
      <c r="H275" s="202" t="s">
        <v>105</v>
      </c>
      <c r="I275" s="202"/>
      <c r="J275" s="196" t="s">
        <v>560</v>
      </c>
      <c r="K275" s="199" t="s">
        <v>1357</v>
      </c>
      <c r="L275" s="200" t="s">
        <v>663</v>
      </c>
      <c r="M275" s="200" t="s">
        <v>538</v>
      </c>
    </row>
    <row r="276" spans="1:13" s="192" customFormat="1" ht="26.25" customHeight="1">
      <c r="A276" s="194">
        <v>474</v>
      </c>
      <c r="B276" s="205" t="s">
        <v>105</v>
      </c>
      <c r="C276" s="195">
        <v>35873</v>
      </c>
      <c r="D276" s="199" t="s">
        <v>1003</v>
      </c>
      <c r="E276" s="199" t="s">
        <v>1004</v>
      </c>
      <c r="F276" s="228">
        <v>479</v>
      </c>
      <c r="G276" s="202">
        <v>10</v>
      </c>
      <c r="H276" s="202" t="s">
        <v>105</v>
      </c>
      <c r="I276" s="202"/>
      <c r="J276" s="196" t="s">
        <v>560</v>
      </c>
      <c r="K276" s="199" t="s">
        <v>1357</v>
      </c>
      <c r="L276" s="200" t="s">
        <v>663</v>
      </c>
      <c r="M276" s="200" t="s">
        <v>538</v>
      </c>
    </row>
    <row r="277" spans="1:13" s="192" customFormat="1" ht="26.25" customHeight="1">
      <c r="A277" s="194">
        <v>475</v>
      </c>
      <c r="B277" s="205" t="s">
        <v>105</v>
      </c>
      <c r="C277" s="195">
        <v>35118</v>
      </c>
      <c r="D277" s="199" t="s">
        <v>851</v>
      </c>
      <c r="E277" s="199" t="s">
        <v>846</v>
      </c>
      <c r="F277" s="228">
        <v>473</v>
      </c>
      <c r="G277" s="202">
        <v>11</v>
      </c>
      <c r="H277" s="202" t="s">
        <v>105</v>
      </c>
      <c r="I277" s="202"/>
      <c r="J277" s="196" t="s">
        <v>560</v>
      </c>
      <c r="K277" s="199" t="s">
        <v>1357</v>
      </c>
      <c r="L277" s="200" t="s">
        <v>663</v>
      </c>
      <c r="M277" s="200" t="s">
        <v>538</v>
      </c>
    </row>
    <row r="278" spans="1:13" s="192" customFormat="1" ht="26.25" customHeight="1">
      <c r="A278" s="194">
        <v>476</v>
      </c>
      <c r="B278" s="205" t="s">
        <v>105</v>
      </c>
      <c r="C278" s="195">
        <v>36385</v>
      </c>
      <c r="D278" s="199" t="s">
        <v>898</v>
      </c>
      <c r="E278" s="199" t="s">
        <v>899</v>
      </c>
      <c r="F278" s="228">
        <v>467</v>
      </c>
      <c r="G278" s="202">
        <v>12</v>
      </c>
      <c r="H278" s="202" t="s">
        <v>105</v>
      </c>
      <c r="I278" s="202"/>
      <c r="J278" s="196" t="s">
        <v>560</v>
      </c>
      <c r="K278" s="199" t="s">
        <v>1357</v>
      </c>
      <c r="L278" s="200" t="s">
        <v>663</v>
      </c>
      <c r="M278" s="200" t="s">
        <v>538</v>
      </c>
    </row>
    <row r="279" spans="1:13" s="192" customFormat="1" ht="26.25" customHeight="1">
      <c r="A279" s="194">
        <v>477</v>
      </c>
      <c r="B279" s="205" t="s">
        <v>105</v>
      </c>
      <c r="C279" s="195">
        <v>35565</v>
      </c>
      <c r="D279" s="199" t="s">
        <v>987</v>
      </c>
      <c r="E279" s="199" t="s">
        <v>988</v>
      </c>
      <c r="F279" s="228">
        <v>461</v>
      </c>
      <c r="G279" s="202">
        <v>13</v>
      </c>
      <c r="H279" s="202" t="s">
        <v>105</v>
      </c>
      <c r="I279" s="202"/>
      <c r="J279" s="196" t="s">
        <v>560</v>
      </c>
      <c r="K279" s="199" t="s">
        <v>1357</v>
      </c>
      <c r="L279" s="200" t="s">
        <v>663</v>
      </c>
      <c r="M279" s="200" t="s">
        <v>538</v>
      </c>
    </row>
    <row r="280" spans="1:13" s="192" customFormat="1" ht="26.25" customHeight="1">
      <c r="A280" s="194">
        <v>478</v>
      </c>
      <c r="B280" s="205" t="s">
        <v>105</v>
      </c>
      <c r="C280" s="195">
        <v>35074</v>
      </c>
      <c r="D280" s="199" t="s">
        <v>913</v>
      </c>
      <c r="E280" s="199" t="s">
        <v>273</v>
      </c>
      <c r="F280" s="228">
        <v>450</v>
      </c>
      <c r="G280" s="202">
        <v>14</v>
      </c>
      <c r="H280" s="202" t="s">
        <v>105</v>
      </c>
      <c r="I280" s="202"/>
      <c r="J280" s="196" t="s">
        <v>560</v>
      </c>
      <c r="K280" s="199" t="s">
        <v>1357</v>
      </c>
      <c r="L280" s="200" t="s">
        <v>663</v>
      </c>
      <c r="M280" s="200" t="s">
        <v>538</v>
      </c>
    </row>
    <row r="281" spans="1:13" s="192" customFormat="1" ht="26.25" customHeight="1">
      <c r="A281" s="194">
        <v>479</v>
      </c>
      <c r="B281" s="205" t="s">
        <v>105</v>
      </c>
      <c r="C281" s="195">
        <v>35779</v>
      </c>
      <c r="D281" s="199" t="s">
        <v>965</v>
      </c>
      <c r="E281" s="199" t="s">
        <v>947</v>
      </c>
      <c r="F281" s="228">
        <v>450</v>
      </c>
      <c r="G281" s="202">
        <v>15</v>
      </c>
      <c r="H281" s="202" t="s">
        <v>105</v>
      </c>
      <c r="I281" s="202"/>
      <c r="J281" s="196" t="s">
        <v>560</v>
      </c>
      <c r="K281" s="199" t="s">
        <v>1357</v>
      </c>
      <c r="L281" s="200" t="s">
        <v>663</v>
      </c>
      <c r="M281" s="200" t="s">
        <v>538</v>
      </c>
    </row>
    <row r="282" spans="1:13" s="192" customFormat="1" ht="26.25" customHeight="1">
      <c r="A282" s="194">
        <v>480</v>
      </c>
      <c r="B282" s="205" t="s">
        <v>105</v>
      </c>
      <c r="C282" s="195">
        <v>35101</v>
      </c>
      <c r="D282" s="199" t="s">
        <v>959</v>
      </c>
      <c r="E282" s="199" t="s">
        <v>947</v>
      </c>
      <c r="F282" s="228">
        <v>442</v>
      </c>
      <c r="G282" s="202">
        <v>16</v>
      </c>
      <c r="H282" s="202" t="s">
        <v>105</v>
      </c>
      <c r="I282" s="202"/>
      <c r="J282" s="196" t="s">
        <v>560</v>
      </c>
      <c r="K282" s="199" t="s">
        <v>1357</v>
      </c>
      <c r="L282" s="200" t="s">
        <v>663</v>
      </c>
      <c r="M282" s="200" t="s">
        <v>538</v>
      </c>
    </row>
    <row r="283" spans="1:13" s="192" customFormat="1" ht="26.25" customHeight="1">
      <c r="A283" s="194">
        <v>481</v>
      </c>
      <c r="B283" s="205" t="s">
        <v>105</v>
      </c>
      <c r="C283" s="195">
        <v>35301</v>
      </c>
      <c r="D283" s="199" t="s">
        <v>916</v>
      </c>
      <c r="E283" s="199" t="s">
        <v>273</v>
      </c>
      <c r="F283" s="228">
        <v>441</v>
      </c>
      <c r="G283" s="202">
        <v>17</v>
      </c>
      <c r="H283" s="202" t="s">
        <v>105</v>
      </c>
      <c r="I283" s="202"/>
      <c r="J283" s="196" t="s">
        <v>560</v>
      </c>
      <c r="K283" s="199" t="s">
        <v>1357</v>
      </c>
      <c r="L283" s="200" t="s">
        <v>663</v>
      </c>
      <c r="M283" s="200" t="s">
        <v>538</v>
      </c>
    </row>
    <row r="284" spans="1:13" s="192" customFormat="1" ht="26.25" customHeight="1">
      <c r="A284" s="194">
        <v>482</v>
      </c>
      <c r="B284" s="205" t="s">
        <v>105</v>
      </c>
      <c r="C284" s="195">
        <v>35670</v>
      </c>
      <c r="D284" s="199" t="s">
        <v>808</v>
      </c>
      <c r="E284" s="199" t="s">
        <v>806</v>
      </c>
      <c r="F284" s="228">
        <v>436</v>
      </c>
      <c r="G284" s="202">
        <v>18</v>
      </c>
      <c r="H284" s="202" t="s">
        <v>105</v>
      </c>
      <c r="I284" s="202"/>
      <c r="J284" s="196" t="s">
        <v>560</v>
      </c>
      <c r="K284" s="199" t="s">
        <v>1357</v>
      </c>
      <c r="L284" s="200" t="s">
        <v>663</v>
      </c>
      <c r="M284" s="200" t="s">
        <v>538</v>
      </c>
    </row>
    <row r="285" spans="1:13" s="192" customFormat="1" ht="26.25" customHeight="1">
      <c r="A285" s="194">
        <v>483</v>
      </c>
      <c r="B285" s="205" t="s">
        <v>105</v>
      </c>
      <c r="C285" s="195">
        <v>35605</v>
      </c>
      <c r="D285" s="199" t="s">
        <v>954</v>
      </c>
      <c r="E285" s="199" t="s">
        <v>947</v>
      </c>
      <c r="F285" s="228">
        <v>425</v>
      </c>
      <c r="G285" s="202">
        <v>19</v>
      </c>
      <c r="H285" s="202" t="s">
        <v>105</v>
      </c>
      <c r="I285" s="202"/>
      <c r="J285" s="196" t="s">
        <v>560</v>
      </c>
      <c r="K285" s="199" t="s">
        <v>1357</v>
      </c>
      <c r="L285" s="200" t="s">
        <v>663</v>
      </c>
      <c r="M285" s="200" t="s">
        <v>538</v>
      </c>
    </row>
    <row r="286" spans="1:13" s="192" customFormat="1" ht="26.25" customHeight="1">
      <c r="A286" s="194">
        <v>484</v>
      </c>
      <c r="B286" s="205" t="s">
        <v>105</v>
      </c>
      <c r="C286" s="195">
        <v>35126</v>
      </c>
      <c r="D286" s="199" t="s">
        <v>826</v>
      </c>
      <c r="E286" s="199" t="s">
        <v>825</v>
      </c>
      <c r="F286" s="228">
        <v>422</v>
      </c>
      <c r="G286" s="202">
        <v>20</v>
      </c>
      <c r="H286" s="202" t="s">
        <v>105</v>
      </c>
      <c r="I286" s="202"/>
      <c r="J286" s="196" t="s">
        <v>560</v>
      </c>
      <c r="K286" s="199" t="s">
        <v>1357</v>
      </c>
      <c r="L286" s="200" t="s">
        <v>663</v>
      </c>
      <c r="M286" s="200" t="s">
        <v>538</v>
      </c>
    </row>
    <row r="287" spans="1:13" s="192" customFormat="1" ht="26.25" customHeight="1">
      <c r="A287" s="194">
        <v>485</v>
      </c>
      <c r="B287" s="205" t="s">
        <v>105</v>
      </c>
      <c r="C287" s="195">
        <v>35620</v>
      </c>
      <c r="D287" s="199" t="s">
        <v>878</v>
      </c>
      <c r="E287" s="199" t="s">
        <v>879</v>
      </c>
      <c r="F287" s="228">
        <v>412</v>
      </c>
      <c r="G287" s="202">
        <v>21</v>
      </c>
      <c r="H287" s="202" t="s">
        <v>105</v>
      </c>
      <c r="I287" s="202"/>
      <c r="J287" s="196" t="s">
        <v>560</v>
      </c>
      <c r="K287" s="199" t="s">
        <v>1357</v>
      </c>
      <c r="L287" s="200" t="s">
        <v>663</v>
      </c>
      <c r="M287" s="200" t="s">
        <v>538</v>
      </c>
    </row>
    <row r="288" spans="1:13" s="192" customFormat="1" ht="26.25" customHeight="1">
      <c r="A288" s="194">
        <v>486</v>
      </c>
      <c r="B288" s="205" t="s">
        <v>105</v>
      </c>
      <c r="C288" s="195">
        <v>36292</v>
      </c>
      <c r="D288" s="199" t="s">
        <v>1011</v>
      </c>
      <c r="E288" s="199" t="s">
        <v>1004</v>
      </c>
      <c r="F288" s="228">
        <v>404</v>
      </c>
      <c r="G288" s="202">
        <v>22</v>
      </c>
      <c r="H288" s="202" t="s">
        <v>105</v>
      </c>
      <c r="I288" s="202"/>
      <c r="J288" s="196" t="s">
        <v>560</v>
      </c>
      <c r="K288" s="199" t="s">
        <v>1357</v>
      </c>
      <c r="L288" s="200" t="s">
        <v>663</v>
      </c>
      <c r="M288" s="200" t="s">
        <v>538</v>
      </c>
    </row>
    <row r="289" spans="1:13" s="192" customFormat="1" ht="26.25" customHeight="1">
      <c r="A289" s="194">
        <v>487</v>
      </c>
      <c r="B289" s="205" t="s">
        <v>105</v>
      </c>
      <c r="C289" s="195">
        <v>36324</v>
      </c>
      <c r="D289" s="199" t="s">
        <v>1029</v>
      </c>
      <c r="E289" s="199" t="s">
        <v>1026</v>
      </c>
      <c r="F289" s="228">
        <v>390</v>
      </c>
      <c r="G289" s="202">
        <v>23</v>
      </c>
      <c r="H289" s="202" t="s">
        <v>105</v>
      </c>
      <c r="I289" s="202"/>
      <c r="J289" s="196" t="s">
        <v>560</v>
      </c>
      <c r="K289" s="199" t="s">
        <v>1357</v>
      </c>
      <c r="L289" s="200" t="s">
        <v>663</v>
      </c>
      <c r="M289" s="200" t="s">
        <v>538</v>
      </c>
    </row>
    <row r="290" spans="1:13" s="192" customFormat="1" ht="26.25" customHeight="1">
      <c r="A290" s="194">
        <v>488</v>
      </c>
      <c r="B290" s="205" t="s">
        <v>105</v>
      </c>
      <c r="C290" s="195">
        <v>36796</v>
      </c>
      <c r="D290" s="199" t="s">
        <v>1034</v>
      </c>
      <c r="E290" s="199" t="s">
        <v>1026</v>
      </c>
      <c r="F290" s="228">
        <v>347</v>
      </c>
      <c r="G290" s="202">
        <v>24</v>
      </c>
      <c r="H290" s="202" t="s">
        <v>105</v>
      </c>
      <c r="I290" s="202"/>
      <c r="J290" s="196" t="s">
        <v>560</v>
      </c>
      <c r="K290" s="199" t="s">
        <v>1357</v>
      </c>
      <c r="L290" s="200" t="s">
        <v>663</v>
      </c>
      <c r="M290" s="200" t="s">
        <v>538</v>
      </c>
    </row>
    <row r="291" spans="1:13" s="192" customFormat="1" ht="26.25" customHeight="1">
      <c r="A291" s="194">
        <v>489</v>
      </c>
      <c r="B291" s="205" t="s">
        <v>105</v>
      </c>
      <c r="C291" s="195">
        <v>36526</v>
      </c>
      <c r="D291" s="199" t="s">
        <v>875</v>
      </c>
      <c r="E291" s="199" t="s">
        <v>874</v>
      </c>
      <c r="F291" s="228" t="s">
        <v>1347</v>
      </c>
      <c r="G291" s="202" t="s">
        <v>572</v>
      </c>
      <c r="H291" s="202" t="s">
        <v>105</v>
      </c>
      <c r="I291" s="202"/>
      <c r="J291" s="196" t="s">
        <v>560</v>
      </c>
      <c r="K291" s="199" t="s">
        <v>1357</v>
      </c>
      <c r="L291" s="200" t="s">
        <v>663</v>
      </c>
      <c r="M291" s="200" t="s">
        <v>538</v>
      </c>
    </row>
    <row r="292" spans="1:13" s="192" customFormat="1" ht="26.25" customHeight="1">
      <c r="A292" s="194">
        <v>490</v>
      </c>
      <c r="B292" s="205" t="s">
        <v>105</v>
      </c>
      <c r="C292" s="195">
        <v>36113</v>
      </c>
      <c r="D292" s="199" t="s">
        <v>980</v>
      </c>
      <c r="E292" s="199" t="s">
        <v>978</v>
      </c>
      <c r="F292" s="228" t="s">
        <v>1347</v>
      </c>
      <c r="G292" s="202" t="s">
        <v>572</v>
      </c>
      <c r="H292" s="202" t="s">
        <v>105</v>
      </c>
      <c r="I292" s="202"/>
      <c r="J292" s="196" t="s">
        <v>560</v>
      </c>
      <c r="K292" s="199" t="s">
        <v>1357</v>
      </c>
      <c r="L292" s="200" t="s">
        <v>663</v>
      </c>
      <c r="M292" s="200" t="s">
        <v>538</v>
      </c>
    </row>
    <row r="293" spans="1:13" s="192" customFormat="1" ht="26.25" customHeight="1">
      <c r="A293" s="194">
        <v>491</v>
      </c>
      <c r="B293" s="205" t="s">
        <v>105</v>
      </c>
      <c r="C293" s="195">
        <v>36032</v>
      </c>
      <c r="D293" s="199" t="s">
        <v>866</v>
      </c>
      <c r="E293" s="199" t="s">
        <v>846</v>
      </c>
      <c r="F293" s="228" t="s">
        <v>1333</v>
      </c>
      <c r="G293" s="202" t="s">
        <v>572</v>
      </c>
      <c r="H293" s="202" t="s">
        <v>105</v>
      </c>
      <c r="I293" s="202"/>
      <c r="J293" s="196" t="s">
        <v>560</v>
      </c>
      <c r="K293" s="199" t="s">
        <v>1357</v>
      </c>
      <c r="L293" s="200" t="s">
        <v>663</v>
      </c>
      <c r="M293" s="200" t="s">
        <v>538</v>
      </c>
    </row>
    <row r="294" spans="1:13" s="192" customFormat="1" ht="26.25" customHeight="1">
      <c r="A294" s="194">
        <v>492</v>
      </c>
      <c r="B294" s="205" t="s">
        <v>105</v>
      </c>
      <c r="C294" s="195">
        <v>36811</v>
      </c>
      <c r="D294" s="199" t="s">
        <v>1033</v>
      </c>
      <c r="E294" s="199" t="s">
        <v>1026</v>
      </c>
      <c r="F294" s="228" t="s">
        <v>1333</v>
      </c>
      <c r="G294" s="202" t="s">
        <v>572</v>
      </c>
      <c r="H294" s="202" t="s">
        <v>105</v>
      </c>
      <c r="I294" s="202"/>
      <c r="J294" s="196" t="s">
        <v>560</v>
      </c>
      <c r="K294" s="199" t="s">
        <v>1357</v>
      </c>
      <c r="L294" s="200" t="s">
        <v>663</v>
      </c>
      <c r="M294" s="200" t="s">
        <v>538</v>
      </c>
    </row>
    <row r="295" spans="1:13" s="192" customFormat="1" ht="26.25" customHeight="1">
      <c r="A295" s="194">
        <v>493</v>
      </c>
      <c r="B295" s="205" t="s">
        <v>105</v>
      </c>
      <c r="C295" s="195">
        <v>36916</v>
      </c>
      <c r="D295" s="199" t="s">
        <v>1035</v>
      </c>
      <c r="E295" s="199" t="s">
        <v>1026</v>
      </c>
      <c r="F295" s="228" t="s">
        <v>1333</v>
      </c>
      <c r="G295" s="202" t="s">
        <v>572</v>
      </c>
      <c r="H295" s="202" t="s">
        <v>105</v>
      </c>
      <c r="I295" s="202"/>
      <c r="J295" s="196" t="s">
        <v>560</v>
      </c>
      <c r="K295" s="199" t="s">
        <v>1357</v>
      </c>
      <c r="L295" s="200" t="s">
        <v>663</v>
      </c>
      <c r="M295" s="200" t="s">
        <v>538</v>
      </c>
    </row>
    <row r="296" spans="1:13" s="192" customFormat="1" ht="26.25" customHeight="1">
      <c r="A296" s="194">
        <v>494</v>
      </c>
      <c r="B296" s="205" t="s">
        <v>105</v>
      </c>
      <c r="C296" s="195">
        <v>36572</v>
      </c>
      <c r="D296" s="199" t="s">
        <v>1017</v>
      </c>
      <c r="E296" s="199" t="s">
        <v>1004</v>
      </c>
      <c r="F296" s="228" t="s">
        <v>1333</v>
      </c>
      <c r="G296" s="202" t="s">
        <v>572</v>
      </c>
      <c r="H296" s="202" t="s">
        <v>105</v>
      </c>
      <c r="I296" s="202"/>
      <c r="J296" s="196" t="s">
        <v>560</v>
      </c>
      <c r="K296" s="199" t="s">
        <v>1357</v>
      </c>
      <c r="L296" s="200" t="s">
        <v>663</v>
      </c>
      <c r="M296" s="200" t="s">
        <v>538</v>
      </c>
    </row>
    <row r="297" spans="1:13" s="192" customFormat="1" ht="26.25" customHeight="1">
      <c r="A297" s="194">
        <v>495</v>
      </c>
      <c r="B297" s="205" t="s">
        <v>105</v>
      </c>
      <c r="C297" s="195">
        <v>36768</v>
      </c>
      <c r="D297" s="199" t="s">
        <v>1018</v>
      </c>
      <c r="E297" s="199" t="s">
        <v>1004</v>
      </c>
      <c r="F297" s="228" t="s">
        <v>1333</v>
      </c>
      <c r="G297" s="202" t="s">
        <v>572</v>
      </c>
      <c r="H297" s="202" t="s">
        <v>105</v>
      </c>
      <c r="I297" s="202"/>
      <c r="J297" s="196" t="s">
        <v>560</v>
      </c>
      <c r="K297" s="199" t="s">
        <v>1357</v>
      </c>
      <c r="L297" s="200" t="s">
        <v>663</v>
      </c>
      <c r="M297" s="200" t="s">
        <v>538</v>
      </c>
    </row>
    <row r="298" spans="1:13" s="192" customFormat="1" ht="26.25" customHeight="1">
      <c r="A298" s="194">
        <v>496</v>
      </c>
      <c r="B298" s="205" t="s">
        <v>105</v>
      </c>
      <c r="C298" s="195">
        <v>35756</v>
      </c>
      <c r="D298" s="199" t="s">
        <v>976</v>
      </c>
      <c r="E298" s="199" t="s">
        <v>971</v>
      </c>
      <c r="F298" s="228" t="s">
        <v>1333</v>
      </c>
      <c r="G298" s="202" t="s">
        <v>572</v>
      </c>
      <c r="H298" s="202" t="s">
        <v>105</v>
      </c>
      <c r="I298" s="202"/>
      <c r="J298" s="196" t="s">
        <v>560</v>
      </c>
      <c r="K298" s="199" t="s">
        <v>1357</v>
      </c>
      <c r="L298" s="200" t="s">
        <v>663</v>
      </c>
      <c r="M298" s="200" t="s">
        <v>538</v>
      </c>
    </row>
    <row r="299" spans="1:13" s="192" customFormat="1" ht="26.25" customHeight="1">
      <c r="A299" s="194">
        <v>497</v>
      </c>
      <c r="B299" s="205" t="s">
        <v>105</v>
      </c>
      <c r="C299" s="195">
        <v>35626</v>
      </c>
      <c r="D299" s="199" t="s">
        <v>1030</v>
      </c>
      <c r="E299" s="199" t="s">
        <v>1026</v>
      </c>
      <c r="F299" s="228" t="s">
        <v>1333</v>
      </c>
      <c r="G299" s="202" t="s">
        <v>572</v>
      </c>
      <c r="H299" s="202" t="s">
        <v>105</v>
      </c>
      <c r="I299" s="202"/>
      <c r="J299" s="196" t="s">
        <v>560</v>
      </c>
      <c r="K299" s="199" t="s">
        <v>1357</v>
      </c>
      <c r="L299" s="200" t="s">
        <v>663</v>
      </c>
      <c r="M299" s="200" t="s">
        <v>538</v>
      </c>
    </row>
    <row r="300" spans="1:13" s="192" customFormat="1" ht="26.25" customHeight="1">
      <c r="A300" s="194">
        <v>498</v>
      </c>
      <c r="B300" s="205" t="s">
        <v>105</v>
      </c>
      <c r="C300" s="195">
        <v>35085</v>
      </c>
      <c r="D300" s="199" t="s">
        <v>950</v>
      </c>
      <c r="E300" s="199" t="s">
        <v>947</v>
      </c>
      <c r="F300" s="228" t="s">
        <v>1333</v>
      </c>
      <c r="G300" s="202" t="s">
        <v>572</v>
      </c>
      <c r="H300" s="202" t="s">
        <v>105</v>
      </c>
      <c r="I300" s="202"/>
      <c r="J300" s="196" t="s">
        <v>560</v>
      </c>
      <c r="K300" s="199" t="s">
        <v>1357</v>
      </c>
      <c r="L300" s="200" t="s">
        <v>663</v>
      </c>
      <c r="M300" s="200" t="s">
        <v>538</v>
      </c>
    </row>
    <row r="301" spans="1:13" s="192" customFormat="1" ht="26.25" customHeight="1">
      <c r="A301" s="194">
        <v>499</v>
      </c>
      <c r="B301" s="205" t="s">
        <v>105</v>
      </c>
      <c r="C301" s="195">
        <v>35374</v>
      </c>
      <c r="D301" s="199" t="s">
        <v>819</v>
      </c>
      <c r="E301" s="199" t="s">
        <v>818</v>
      </c>
      <c r="F301" s="228" t="s">
        <v>1333</v>
      </c>
      <c r="G301" s="202" t="s">
        <v>572</v>
      </c>
      <c r="H301" s="202" t="s">
        <v>105</v>
      </c>
      <c r="I301" s="202"/>
      <c r="J301" s="196" t="s">
        <v>560</v>
      </c>
      <c r="K301" s="199" t="s">
        <v>1357</v>
      </c>
      <c r="L301" s="200" t="s">
        <v>663</v>
      </c>
      <c r="M301" s="200" t="s">
        <v>538</v>
      </c>
    </row>
    <row r="302" spans="1:13" s="192" customFormat="1" ht="26.25" customHeight="1">
      <c r="A302" s="194">
        <v>500</v>
      </c>
      <c r="B302" s="205" t="s">
        <v>105</v>
      </c>
      <c r="C302" s="195">
        <v>35431</v>
      </c>
      <c r="D302" s="199" t="s">
        <v>850</v>
      </c>
      <c r="E302" s="199" t="s">
        <v>846</v>
      </c>
      <c r="F302" s="228" t="s">
        <v>1333</v>
      </c>
      <c r="G302" s="202" t="s">
        <v>572</v>
      </c>
      <c r="H302" s="202" t="s">
        <v>105</v>
      </c>
      <c r="I302" s="202"/>
      <c r="J302" s="196" t="s">
        <v>560</v>
      </c>
      <c r="K302" s="199" t="s">
        <v>1357</v>
      </c>
      <c r="L302" s="200" t="s">
        <v>663</v>
      </c>
      <c r="M302" s="200" t="s">
        <v>538</v>
      </c>
    </row>
    <row r="303" spans="1:13" s="192" customFormat="1" ht="26.25" customHeight="1">
      <c r="A303" s="194">
        <v>505</v>
      </c>
      <c r="B303" s="205" t="s">
        <v>548</v>
      </c>
      <c r="C303" s="195">
        <v>35668</v>
      </c>
      <c r="D303" s="199" t="s">
        <v>860</v>
      </c>
      <c r="E303" s="199" t="s">
        <v>846</v>
      </c>
      <c r="F303" s="229">
        <v>21122</v>
      </c>
      <c r="G303" s="202">
        <v>1</v>
      </c>
      <c r="H303" s="202" t="s">
        <v>549</v>
      </c>
      <c r="I303" s="202"/>
      <c r="J303" s="196" t="s">
        <v>560</v>
      </c>
      <c r="K303" s="199" t="s">
        <v>1357</v>
      </c>
      <c r="L303" s="200" t="s">
        <v>664</v>
      </c>
      <c r="M303" s="200" t="s">
        <v>538</v>
      </c>
    </row>
    <row r="304" spans="1:13" s="192" customFormat="1" ht="26.25" customHeight="1">
      <c r="A304" s="194">
        <v>506</v>
      </c>
      <c r="B304" s="205" t="s">
        <v>548</v>
      </c>
      <c r="C304" s="195">
        <v>35813</v>
      </c>
      <c r="D304" s="199" t="s">
        <v>970</v>
      </c>
      <c r="E304" s="199" t="s">
        <v>971</v>
      </c>
      <c r="F304" s="229">
        <v>21352</v>
      </c>
      <c r="G304" s="202">
        <v>2</v>
      </c>
      <c r="H304" s="202" t="s">
        <v>549</v>
      </c>
      <c r="I304" s="202"/>
      <c r="J304" s="196" t="s">
        <v>560</v>
      </c>
      <c r="K304" s="199" t="s">
        <v>1357</v>
      </c>
      <c r="L304" s="200" t="s">
        <v>664</v>
      </c>
      <c r="M304" s="200" t="s">
        <v>538</v>
      </c>
    </row>
    <row r="305" spans="1:13" s="192" customFormat="1" ht="26.25" customHeight="1">
      <c r="A305" s="194">
        <v>507</v>
      </c>
      <c r="B305" s="205" t="s">
        <v>548</v>
      </c>
      <c r="C305" s="195">
        <v>35552</v>
      </c>
      <c r="D305" s="199" t="s">
        <v>847</v>
      </c>
      <c r="E305" s="199" t="s">
        <v>846</v>
      </c>
      <c r="F305" s="229">
        <v>21721</v>
      </c>
      <c r="G305" s="202">
        <v>3</v>
      </c>
      <c r="H305" s="202" t="s">
        <v>549</v>
      </c>
      <c r="I305" s="202"/>
      <c r="J305" s="196" t="s">
        <v>560</v>
      </c>
      <c r="K305" s="199" t="s">
        <v>1357</v>
      </c>
      <c r="L305" s="200" t="s">
        <v>664</v>
      </c>
      <c r="M305" s="200" t="s">
        <v>538</v>
      </c>
    </row>
    <row r="306" spans="1:13" s="192" customFormat="1" ht="26.25" customHeight="1">
      <c r="A306" s="194">
        <v>508</v>
      </c>
      <c r="B306" s="205" t="s">
        <v>548</v>
      </c>
      <c r="C306" s="195">
        <v>35672</v>
      </c>
      <c r="D306" s="199" t="s">
        <v>836</v>
      </c>
      <c r="E306" s="199" t="s">
        <v>829</v>
      </c>
      <c r="F306" s="229">
        <v>21754</v>
      </c>
      <c r="G306" s="202">
        <v>4</v>
      </c>
      <c r="H306" s="202" t="s">
        <v>549</v>
      </c>
      <c r="I306" s="202"/>
      <c r="J306" s="196" t="s">
        <v>560</v>
      </c>
      <c r="K306" s="199" t="s">
        <v>1357</v>
      </c>
      <c r="L306" s="200" t="s">
        <v>664</v>
      </c>
      <c r="M306" s="200" t="s">
        <v>538</v>
      </c>
    </row>
    <row r="307" spans="1:13" s="192" customFormat="1" ht="26.25" customHeight="1">
      <c r="A307" s="194">
        <v>509</v>
      </c>
      <c r="B307" s="205" t="s">
        <v>548</v>
      </c>
      <c r="C307" s="195">
        <v>35103</v>
      </c>
      <c r="D307" s="199" t="s">
        <v>973</v>
      </c>
      <c r="E307" s="199" t="s">
        <v>971</v>
      </c>
      <c r="F307" s="229">
        <v>22127</v>
      </c>
      <c r="G307" s="202">
        <v>5</v>
      </c>
      <c r="H307" s="202" t="s">
        <v>549</v>
      </c>
      <c r="I307" s="202"/>
      <c r="J307" s="196" t="s">
        <v>560</v>
      </c>
      <c r="K307" s="199" t="s">
        <v>1357</v>
      </c>
      <c r="L307" s="200" t="s">
        <v>664</v>
      </c>
      <c r="M307" s="200" t="s">
        <v>538</v>
      </c>
    </row>
    <row r="308" spans="1:13" s="192" customFormat="1" ht="26.25" customHeight="1">
      <c r="A308" s="194">
        <v>510</v>
      </c>
      <c r="B308" s="205" t="s">
        <v>548</v>
      </c>
      <c r="C308" s="195">
        <v>35171</v>
      </c>
      <c r="D308" s="199" t="s">
        <v>857</v>
      </c>
      <c r="E308" s="199" t="s">
        <v>846</v>
      </c>
      <c r="F308" s="229">
        <v>22163</v>
      </c>
      <c r="G308" s="202">
        <v>6</v>
      </c>
      <c r="H308" s="202" t="s">
        <v>549</v>
      </c>
      <c r="I308" s="202"/>
      <c r="J308" s="196" t="s">
        <v>560</v>
      </c>
      <c r="K308" s="199" t="s">
        <v>1357</v>
      </c>
      <c r="L308" s="200" t="s">
        <v>664</v>
      </c>
      <c r="M308" s="200" t="s">
        <v>538</v>
      </c>
    </row>
    <row r="309" spans="1:13" s="192" customFormat="1" ht="26.25" customHeight="1">
      <c r="A309" s="194">
        <v>511</v>
      </c>
      <c r="B309" s="205" t="s">
        <v>548</v>
      </c>
      <c r="C309" s="195">
        <v>35095</v>
      </c>
      <c r="D309" s="199" t="s">
        <v>922</v>
      </c>
      <c r="E309" s="199" t="s">
        <v>273</v>
      </c>
      <c r="F309" s="229">
        <v>22207</v>
      </c>
      <c r="G309" s="202">
        <v>7</v>
      </c>
      <c r="H309" s="202" t="s">
        <v>549</v>
      </c>
      <c r="I309" s="202"/>
      <c r="J309" s="196" t="s">
        <v>560</v>
      </c>
      <c r="K309" s="199" t="s">
        <v>1357</v>
      </c>
      <c r="L309" s="200" t="s">
        <v>664</v>
      </c>
      <c r="M309" s="200" t="s">
        <v>538</v>
      </c>
    </row>
    <row r="310" spans="1:13" s="192" customFormat="1" ht="26.25" customHeight="1">
      <c r="A310" s="194">
        <v>512</v>
      </c>
      <c r="B310" s="205" t="s">
        <v>548</v>
      </c>
      <c r="C310" s="195">
        <v>35449</v>
      </c>
      <c r="D310" s="199" t="s">
        <v>902</v>
      </c>
      <c r="E310" s="199" t="s">
        <v>901</v>
      </c>
      <c r="F310" s="229">
        <v>22217</v>
      </c>
      <c r="G310" s="202">
        <v>8</v>
      </c>
      <c r="H310" s="202" t="s">
        <v>549</v>
      </c>
      <c r="I310" s="202"/>
      <c r="J310" s="196" t="s">
        <v>560</v>
      </c>
      <c r="K310" s="199" t="s">
        <v>1357</v>
      </c>
      <c r="L310" s="200" t="s">
        <v>664</v>
      </c>
      <c r="M310" s="200" t="s">
        <v>538</v>
      </c>
    </row>
    <row r="311" spans="1:13" s="192" customFormat="1" ht="26.25" customHeight="1">
      <c r="A311" s="194">
        <v>513</v>
      </c>
      <c r="B311" s="205" t="s">
        <v>548</v>
      </c>
      <c r="C311" s="195">
        <v>35150</v>
      </c>
      <c r="D311" s="199" t="s">
        <v>968</v>
      </c>
      <c r="E311" s="199" t="s">
        <v>967</v>
      </c>
      <c r="F311" s="229">
        <v>22275</v>
      </c>
      <c r="G311" s="202">
        <v>9</v>
      </c>
      <c r="H311" s="202" t="s">
        <v>549</v>
      </c>
      <c r="I311" s="202"/>
      <c r="J311" s="196" t="s">
        <v>560</v>
      </c>
      <c r="K311" s="199" t="s">
        <v>1357</v>
      </c>
      <c r="L311" s="200" t="s">
        <v>664</v>
      </c>
      <c r="M311" s="200" t="s">
        <v>538</v>
      </c>
    </row>
    <row r="312" spans="1:13" s="192" customFormat="1" ht="26.25" customHeight="1">
      <c r="A312" s="194">
        <v>514</v>
      </c>
      <c r="B312" s="205" t="s">
        <v>548</v>
      </c>
      <c r="C312" s="195" t="s">
        <v>889</v>
      </c>
      <c r="D312" s="199" t="s">
        <v>890</v>
      </c>
      <c r="E312" s="199" t="s">
        <v>891</v>
      </c>
      <c r="F312" s="229">
        <v>22338</v>
      </c>
      <c r="G312" s="202">
        <v>10</v>
      </c>
      <c r="H312" s="202" t="s">
        <v>549</v>
      </c>
      <c r="I312" s="202"/>
      <c r="J312" s="196" t="s">
        <v>560</v>
      </c>
      <c r="K312" s="199" t="s">
        <v>1357</v>
      </c>
      <c r="L312" s="200" t="s">
        <v>664</v>
      </c>
      <c r="M312" s="200" t="s">
        <v>538</v>
      </c>
    </row>
    <row r="313" spans="1:13" s="192" customFormat="1" ht="26.25" customHeight="1">
      <c r="A313" s="194">
        <v>515</v>
      </c>
      <c r="B313" s="205" t="s">
        <v>548</v>
      </c>
      <c r="C313" s="195">
        <v>35107</v>
      </c>
      <c r="D313" s="199" t="s">
        <v>833</v>
      </c>
      <c r="E313" s="199" t="s">
        <v>829</v>
      </c>
      <c r="F313" s="229">
        <v>22403</v>
      </c>
      <c r="G313" s="202">
        <v>11</v>
      </c>
      <c r="H313" s="202" t="s">
        <v>549</v>
      </c>
      <c r="I313" s="202"/>
      <c r="J313" s="196" t="s">
        <v>560</v>
      </c>
      <c r="K313" s="199" t="s">
        <v>1357</v>
      </c>
      <c r="L313" s="200" t="s">
        <v>664</v>
      </c>
      <c r="M313" s="200" t="s">
        <v>538</v>
      </c>
    </row>
    <row r="314" spans="1:13" s="192" customFormat="1" ht="26.25" customHeight="1">
      <c r="A314" s="194">
        <v>516</v>
      </c>
      <c r="B314" s="205" t="s">
        <v>548</v>
      </c>
      <c r="C314" s="195">
        <v>35132</v>
      </c>
      <c r="D314" s="199" t="s">
        <v>838</v>
      </c>
      <c r="E314" s="199" t="s">
        <v>839</v>
      </c>
      <c r="F314" s="229">
        <v>22440</v>
      </c>
      <c r="G314" s="202">
        <v>12</v>
      </c>
      <c r="H314" s="202" t="s">
        <v>549</v>
      </c>
      <c r="I314" s="202"/>
      <c r="J314" s="196" t="s">
        <v>560</v>
      </c>
      <c r="K314" s="199" t="s">
        <v>1357</v>
      </c>
      <c r="L314" s="200" t="s">
        <v>664</v>
      </c>
      <c r="M314" s="200" t="s">
        <v>538</v>
      </c>
    </row>
    <row r="315" spans="1:13" s="192" customFormat="1" ht="26.25" customHeight="1">
      <c r="A315" s="194">
        <v>517</v>
      </c>
      <c r="B315" s="205" t="s">
        <v>548</v>
      </c>
      <c r="C315" s="195">
        <v>35122</v>
      </c>
      <c r="D315" s="199" t="s">
        <v>848</v>
      </c>
      <c r="E315" s="199" t="s">
        <v>846</v>
      </c>
      <c r="F315" s="229">
        <v>22498</v>
      </c>
      <c r="G315" s="202">
        <v>13</v>
      </c>
      <c r="H315" s="202" t="s">
        <v>549</v>
      </c>
      <c r="I315" s="202"/>
      <c r="J315" s="196" t="s">
        <v>560</v>
      </c>
      <c r="K315" s="199" t="s">
        <v>1357</v>
      </c>
      <c r="L315" s="200" t="s">
        <v>664</v>
      </c>
      <c r="M315" s="200" t="s">
        <v>538</v>
      </c>
    </row>
    <row r="316" spans="1:13" s="192" customFormat="1" ht="26.25" customHeight="1">
      <c r="A316" s="194">
        <v>518</v>
      </c>
      <c r="B316" s="205" t="s">
        <v>548</v>
      </c>
      <c r="C316" s="195">
        <v>36013</v>
      </c>
      <c r="D316" s="199" t="s">
        <v>892</v>
      </c>
      <c r="E316" s="199" t="s">
        <v>891</v>
      </c>
      <c r="F316" s="229">
        <v>22502</v>
      </c>
      <c r="G316" s="202">
        <v>14</v>
      </c>
      <c r="H316" s="202" t="s">
        <v>549</v>
      </c>
      <c r="I316" s="202"/>
      <c r="J316" s="196" t="s">
        <v>560</v>
      </c>
      <c r="K316" s="199" t="s">
        <v>1357</v>
      </c>
      <c r="L316" s="200" t="s">
        <v>664</v>
      </c>
      <c r="M316" s="200" t="s">
        <v>538</v>
      </c>
    </row>
    <row r="317" spans="1:13" s="192" customFormat="1" ht="26.25" customHeight="1">
      <c r="A317" s="194">
        <v>519</v>
      </c>
      <c r="B317" s="205" t="s">
        <v>548</v>
      </c>
      <c r="C317" s="195">
        <v>36071</v>
      </c>
      <c r="D317" s="199" t="s">
        <v>969</v>
      </c>
      <c r="E317" s="199" t="s">
        <v>967</v>
      </c>
      <c r="F317" s="229">
        <v>22574</v>
      </c>
      <c r="G317" s="202">
        <v>15</v>
      </c>
      <c r="H317" s="202" t="s">
        <v>549</v>
      </c>
      <c r="I317" s="202"/>
      <c r="J317" s="196" t="s">
        <v>560</v>
      </c>
      <c r="K317" s="199" t="s">
        <v>1357</v>
      </c>
      <c r="L317" s="200" t="s">
        <v>664</v>
      </c>
      <c r="M317" s="200" t="s">
        <v>538</v>
      </c>
    </row>
    <row r="318" spans="1:13" s="192" customFormat="1" ht="26.25" customHeight="1">
      <c r="A318" s="194">
        <v>520</v>
      </c>
      <c r="B318" s="205" t="s">
        <v>548</v>
      </c>
      <c r="C318" s="195">
        <v>36003</v>
      </c>
      <c r="D318" s="199" t="s">
        <v>1015</v>
      </c>
      <c r="E318" s="199" t="s">
        <v>1004</v>
      </c>
      <c r="F318" s="229">
        <v>22582</v>
      </c>
      <c r="G318" s="202">
        <v>16</v>
      </c>
      <c r="H318" s="202" t="s">
        <v>549</v>
      </c>
      <c r="I318" s="202"/>
      <c r="J318" s="196" t="s">
        <v>560</v>
      </c>
      <c r="K318" s="199" t="s">
        <v>1357</v>
      </c>
      <c r="L318" s="200" t="s">
        <v>664</v>
      </c>
      <c r="M318" s="200" t="s">
        <v>538</v>
      </c>
    </row>
    <row r="319" spans="1:13" s="192" customFormat="1" ht="26.25" customHeight="1">
      <c r="A319" s="194">
        <v>521</v>
      </c>
      <c r="B319" s="205" t="s">
        <v>548</v>
      </c>
      <c r="C319" s="195">
        <v>35423</v>
      </c>
      <c r="D319" s="199" t="s">
        <v>835</v>
      </c>
      <c r="E319" s="199" t="s">
        <v>829</v>
      </c>
      <c r="F319" s="229">
        <v>22619</v>
      </c>
      <c r="G319" s="202">
        <v>17</v>
      </c>
      <c r="H319" s="202" t="s">
        <v>549</v>
      </c>
      <c r="I319" s="202"/>
      <c r="J319" s="196" t="s">
        <v>560</v>
      </c>
      <c r="K319" s="199" t="s">
        <v>1357</v>
      </c>
      <c r="L319" s="200" t="s">
        <v>664</v>
      </c>
      <c r="M319" s="200" t="s">
        <v>538</v>
      </c>
    </row>
    <row r="320" spans="1:13" s="192" customFormat="1" ht="26.25" customHeight="1">
      <c r="A320" s="194">
        <v>522</v>
      </c>
      <c r="B320" s="205" t="s">
        <v>548</v>
      </c>
      <c r="C320" s="195">
        <v>35318</v>
      </c>
      <c r="D320" s="199" t="s">
        <v>858</v>
      </c>
      <c r="E320" s="199" t="s">
        <v>846</v>
      </c>
      <c r="F320" s="229">
        <v>22641</v>
      </c>
      <c r="G320" s="202">
        <v>18</v>
      </c>
      <c r="H320" s="202" t="s">
        <v>549</v>
      </c>
      <c r="I320" s="202"/>
      <c r="J320" s="196" t="s">
        <v>560</v>
      </c>
      <c r="K320" s="199" t="s">
        <v>1357</v>
      </c>
      <c r="L320" s="200" t="s">
        <v>664</v>
      </c>
      <c r="M320" s="200" t="s">
        <v>538</v>
      </c>
    </row>
    <row r="321" spans="1:13" s="192" customFormat="1" ht="26.25" customHeight="1">
      <c r="A321" s="194">
        <v>523</v>
      </c>
      <c r="B321" s="205" t="s">
        <v>548</v>
      </c>
      <c r="C321" s="195">
        <v>35065</v>
      </c>
      <c r="D321" s="199" t="s">
        <v>921</v>
      </c>
      <c r="E321" s="199" t="s">
        <v>273</v>
      </c>
      <c r="F321" s="229">
        <v>22692</v>
      </c>
      <c r="G321" s="202">
        <v>19</v>
      </c>
      <c r="H321" s="202" t="s">
        <v>549</v>
      </c>
      <c r="I321" s="202"/>
      <c r="J321" s="196" t="s">
        <v>560</v>
      </c>
      <c r="K321" s="199" t="s">
        <v>1357</v>
      </c>
      <c r="L321" s="200" t="s">
        <v>664</v>
      </c>
      <c r="M321" s="200" t="s">
        <v>538</v>
      </c>
    </row>
    <row r="322" spans="1:13" s="192" customFormat="1" ht="26.25" customHeight="1">
      <c r="A322" s="194">
        <v>524</v>
      </c>
      <c r="B322" s="205" t="s">
        <v>548</v>
      </c>
      <c r="C322" s="195">
        <v>36192</v>
      </c>
      <c r="D322" s="199" t="s">
        <v>881</v>
      </c>
      <c r="E322" s="199" t="s">
        <v>879</v>
      </c>
      <c r="F322" s="229">
        <v>22758</v>
      </c>
      <c r="G322" s="202">
        <v>20</v>
      </c>
      <c r="H322" s="202" t="s">
        <v>549</v>
      </c>
      <c r="I322" s="202"/>
      <c r="J322" s="196" t="s">
        <v>560</v>
      </c>
      <c r="K322" s="199" t="s">
        <v>1357</v>
      </c>
      <c r="L322" s="200" t="s">
        <v>664</v>
      </c>
      <c r="M322" s="200" t="s">
        <v>538</v>
      </c>
    </row>
    <row r="323" spans="1:13" s="192" customFormat="1" ht="26.25" customHeight="1">
      <c r="A323" s="194">
        <v>525</v>
      </c>
      <c r="B323" s="205" t="s">
        <v>548</v>
      </c>
      <c r="C323" s="195">
        <v>36387</v>
      </c>
      <c r="D323" s="199" t="s">
        <v>905</v>
      </c>
      <c r="E323" s="199" t="s">
        <v>901</v>
      </c>
      <c r="F323" s="229">
        <v>22786</v>
      </c>
      <c r="G323" s="202">
        <v>21</v>
      </c>
      <c r="H323" s="202" t="s">
        <v>549</v>
      </c>
      <c r="I323" s="202"/>
      <c r="J323" s="196" t="s">
        <v>560</v>
      </c>
      <c r="K323" s="199" t="s">
        <v>1357</v>
      </c>
      <c r="L323" s="200" t="s">
        <v>664</v>
      </c>
      <c r="M323" s="200" t="s">
        <v>538</v>
      </c>
    </row>
    <row r="324" spans="1:13" s="192" customFormat="1" ht="26.25" customHeight="1">
      <c r="A324" s="194">
        <v>526</v>
      </c>
      <c r="B324" s="205" t="s">
        <v>548</v>
      </c>
      <c r="C324" s="195">
        <v>35680</v>
      </c>
      <c r="D324" s="199" t="s">
        <v>880</v>
      </c>
      <c r="E324" s="199" t="s">
        <v>879</v>
      </c>
      <c r="F324" s="229">
        <v>22793</v>
      </c>
      <c r="G324" s="202">
        <v>22</v>
      </c>
      <c r="H324" s="202" t="s">
        <v>549</v>
      </c>
      <c r="I324" s="202"/>
      <c r="J324" s="196" t="s">
        <v>560</v>
      </c>
      <c r="K324" s="199" t="s">
        <v>1357</v>
      </c>
      <c r="L324" s="200" t="s">
        <v>664</v>
      </c>
      <c r="M324" s="200" t="s">
        <v>538</v>
      </c>
    </row>
    <row r="325" spans="1:13" s="192" customFormat="1" ht="26.25" customHeight="1">
      <c r="A325" s="194">
        <v>527</v>
      </c>
      <c r="B325" s="205" t="s">
        <v>548</v>
      </c>
      <c r="C325" s="195">
        <v>35340</v>
      </c>
      <c r="D325" s="199" t="s">
        <v>837</v>
      </c>
      <c r="E325" s="199" t="s">
        <v>829</v>
      </c>
      <c r="F325" s="229">
        <v>22801</v>
      </c>
      <c r="G325" s="202">
        <v>23</v>
      </c>
      <c r="H325" s="202" t="s">
        <v>549</v>
      </c>
      <c r="I325" s="202"/>
      <c r="J325" s="196" t="s">
        <v>560</v>
      </c>
      <c r="K325" s="199" t="s">
        <v>1357</v>
      </c>
      <c r="L325" s="200" t="s">
        <v>664</v>
      </c>
      <c r="M325" s="200" t="s">
        <v>538</v>
      </c>
    </row>
    <row r="326" spans="1:13" s="192" customFormat="1" ht="26.25" customHeight="1">
      <c r="A326" s="194">
        <v>528</v>
      </c>
      <c r="B326" s="205" t="s">
        <v>548</v>
      </c>
      <c r="C326" s="195">
        <v>35144</v>
      </c>
      <c r="D326" s="199" t="s">
        <v>957</v>
      </c>
      <c r="E326" s="199" t="s">
        <v>947</v>
      </c>
      <c r="F326" s="229">
        <v>22805</v>
      </c>
      <c r="G326" s="202">
        <v>24</v>
      </c>
      <c r="H326" s="202" t="s">
        <v>549</v>
      </c>
      <c r="I326" s="202"/>
      <c r="J326" s="196" t="s">
        <v>560</v>
      </c>
      <c r="K326" s="199" t="s">
        <v>1357</v>
      </c>
      <c r="L326" s="200" t="s">
        <v>664</v>
      </c>
      <c r="M326" s="200" t="s">
        <v>538</v>
      </c>
    </row>
    <row r="327" spans="1:13" s="192" customFormat="1" ht="26.25" customHeight="1">
      <c r="A327" s="194">
        <v>529</v>
      </c>
      <c r="B327" s="205" t="s">
        <v>548</v>
      </c>
      <c r="C327" s="195">
        <v>35471</v>
      </c>
      <c r="D327" s="199" t="s">
        <v>805</v>
      </c>
      <c r="E327" s="199" t="s">
        <v>806</v>
      </c>
      <c r="F327" s="229">
        <v>22815</v>
      </c>
      <c r="G327" s="202">
        <v>25</v>
      </c>
      <c r="H327" s="202" t="s">
        <v>549</v>
      </c>
      <c r="I327" s="202"/>
      <c r="J327" s="196" t="s">
        <v>560</v>
      </c>
      <c r="K327" s="199" t="s">
        <v>1357</v>
      </c>
      <c r="L327" s="200" t="s">
        <v>664</v>
      </c>
      <c r="M327" s="200" t="s">
        <v>538</v>
      </c>
    </row>
    <row r="328" spans="1:13" s="192" customFormat="1" ht="26.25" customHeight="1">
      <c r="A328" s="194">
        <v>530</v>
      </c>
      <c r="B328" s="205" t="s">
        <v>548</v>
      </c>
      <c r="C328" s="195">
        <v>35916</v>
      </c>
      <c r="D328" s="199" t="s">
        <v>896</v>
      </c>
      <c r="E328" s="199" t="s">
        <v>891</v>
      </c>
      <c r="F328" s="229">
        <v>22908</v>
      </c>
      <c r="G328" s="202">
        <v>26</v>
      </c>
      <c r="H328" s="202" t="s">
        <v>549</v>
      </c>
      <c r="I328" s="202"/>
      <c r="J328" s="196" t="s">
        <v>560</v>
      </c>
      <c r="K328" s="199" t="s">
        <v>1357</v>
      </c>
      <c r="L328" s="200" t="s">
        <v>664</v>
      </c>
      <c r="M328" s="200" t="s">
        <v>538</v>
      </c>
    </row>
    <row r="329" spans="1:13" s="192" customFormat="1" ht="26.25" customHeight="1">
      <c r="A329" s="194">
        <v>531</v>
      </c>
      <c r="B329" s="205" t="s">
        <v>548</v>
      </c>
      <c r="C329" s="195">
        <v>35339</v>
      </c>
      <c r="D329" s="199" t="s">
        <v>972</v>
      </c>
      <c r="E329" s="199" t="s">
        <v>971</v>
      </c>
      <c r="F329" s="229">
        <v>22967</v>
      </c>
      <c r="G329" s="202">
        <v>27</v>
      </c>
      <c r="H329" s="202" t="s">
        <v>549</v>
      </c>
      <c r="I329" s="202"/>
      <c r="J329" s="196" t="s">
        <v>560</v>
      </c>
      <c r="K329" s="199" t="s">
        <v>1357</v>
      </c>
      <c r="L329" s="200" t="s">
        <v>664</v>
      </c>
      <c r="M329" s="200" t="s">
        <v>538</v>
      </c>
    </row>
    <row r="330" spans="1:13" s="192" customFormat="1" ht="26.25" customHeight="1">
      <c r="A330" s="194">
        <v>532</v>
      </c>
      <c r="B330" s="205" t="s">
        <v>548</v>
      </c>
      <c r="C330" s="195">
        <v>35719</v>
      </c>
      <c r="D330" s="199" t="s">
        <v>1010</v>
      </c>
      <c r="E330" s="199" t="s">
        <v>1004</v>
      </c>
      <c r="F330" s="229">
        <v>22989</v>
      </c>
      <c r="G330" s="202">
        <v>28</v>
      </c>
      <c r="H330" s="202" t="s">
        <v>549</v>
      </c>
      <c r="I330" s="202"/>
      <c r="J330" s="196" t="s">
        <v>560</v>
      </c>
      <c r="K330" s="199" t="s">
        <v>1357</v>
      </c>
      <c r="L330" s="200" t="s">
        <v>664</v>
      </c>
      <c r="M330" s="200" t="s">
        <v>538</v>
      </c>
    </row>
    <row r="331" spans="1:13" s="192" customFormat="1" ht="26.25" customHeight="1">
      <c r="A331" s="194">
        <v>533</v>
      </c>
      <c r="B331" s="205" t="s">
        <v>548</v>
      </c>
      <c r="C331" s="195">
        <v>35791</v>
      </c>
      <c r="D331" s="199" t="s">
        <v>964</v>
      </c>
      <c r="E331" s="199" t="s">
        <v>947</v>
      </c>
      <c r="F331" s="229">
        <v>23018</v>
      </c>
      <c r="G331" s="202">
        <v>29</v>
      </c>
      <c r="H331" s="202" t="s">
        <v>549</v>
      </c>
      <c r="I331" s="202"/>
      <c r="J331" s="196" t="s">
        <v>560</v>
      </c>
      <c r="K331" s="199" t="s">
        <v>1357</v>
      </c>
      <c r="L331" s="200" t="s">
        <v>664</v>
      </c>
      <c r="M331" s="200" t="s">
        <v>538</v>
      </c>
    </row>
    <row r="332" spans="1:13" s="192" customFormat="1" ht="26.25" customHeight="1">
      <c r="A332" s="194">
        <v>534</v>
      </c>
      <c r="B332" s="205" t="s">
        <v>548</v>
      </c>
      <c r="C332" s="195" t="s">
        <v>887</v>
      </c>
      <c r="D332" s="199" t="s">
        <v>888</v>
      </c>
      <c r="E332" s="199" t="s">
        <v>886</v>
      </c>
      <c r="F332" s="229">
        <v>23116</v>
      </c>
      <c r="G332" s="202">
        <v>30</v>
      </c>
      <c r="H332" s="202" t="s">
        <v>549</v>
      </c>
      <c r="I332" s="202"/>
      <c r="J332" s="196" t="s">
        <v>560</v>
      </c>
      <c r="K332" s="199" t="s">
        <v>1357</v>
      </c>
      <c r="L332" s="200" t="s">
        <v>664</v>
      </c>
      <c r="M332" s="200" t="s">
        <v>538</v>
      </c>
    </row>
    <row r="333" spans="1:13" s="192" customFormat="1" ht="26.25" customHeight="1">
      <c r="A333" s="194">
        <v>535</v>
      </c>
      <c r="B333" s="205" t="s">
        <v>548</v>
      </c>
      <c r="C333" s="195">
        <v>35688</v>
      </c>
      <c r="D333" s="199" t="s">
        <v>974</v>
      </c>
      <c r="E333" s="199" t="s">
        <v>971</v>
      </c>
      <c r="F333" s="229">
        <v>23126</v>
      </c>
      <c r="G333" s="202">
        <v>31</v>
      </c>
      <c r="H333" s="202" t="s">
        <v>549</v>
      </c>
      <c r="I333" s="202"/>
      <c r="J333" s="196" t="s">
        <v>560</v>
      </c>
      <c r="K333" s="199" t="s">
        <v>1357</v>
      </c>
      <c r="L333" s="200" t="s">
        <v>664</v>
      </c>
      <c r="M333" s="200" t="s">
        <v>538</v>
      </c>
    </row>
    <row r="334" spans="1:13" s="192" customFormat="1" ht="26.25" customHeight="1">
      <c r="A334" s="194">
        <v>536</v>
      </c>
      <c r="B334" s="205" t="s">
        <v>548</v>
      </c>
      <c r="C334" s="195">
        <v>35256</v>
      </c>
      <c r="D334" s="199" t="s">
        <v>883</v>
      </c>
      <c r="E334" s="199" t="s">
        <v>879</v>
      </c>
      <c r="F334" s="229">
        <v>23160</v>
      </c>
      <c r="G334" s="202">
        <v>32</v>
      </c>
      <c r="H334" s="202" t="s">
        <v>549</v>
      </c>
      <c r="I334" s="202"/>
      <c r="J334" s="196" t="s">
        <v>560</v>
      </c>
      <c r="K334" s="199" t="s">
        <v>1357</v>
      </c>
      <c r="L334" s="200" t="s">
        <v>664</v>
      </c>
      <c r="M334" s="200" t="s">
        <v>538</v>
      </c>
    </row>
    <row r="335" spans="1:13" s="192" customFormat="1" ht="26.25" customHeight="1">
      <c r="A335" s="194">
        <v>537</v>
      </c>
      <c r="B335" s="205" t="s">
        <v>548</v>
      </c>
      <c r="C335" s="195">
        <v>35376</v>
      </c>
      <c r="D335" s="199" t="s">
        <v>863</v>
      </c>
      <c r="E335" s="199" t="s">
        <v>846</v>
      </c>
      <c r="F335" s="229">
        <v>23160</v>
      </c>
      <c r="G335" s="202">
        <v>32</v>
      </c>
      <c r="H335" s="202" t="s">
        <v>549</v>
      </c>
      <c r="I335" s="202"/>
      <c r="J335" s="196" t="s">
        <v>560</v>
      </c>
      <c r="K335" s="199" t="s">
        <v>1357</v>
      </c>
      <c r="L335" s="200" t="s">
        <v>664</v>
      </c>
      <c r="M335" s="200" t="s">
        <v>538</v>
      </c>
    </row>
    <row r="336" spans="1:13" s="192" customFormat="1" ht="26.25" customHeight="1">
      <c r="A336" s="194">
        <v>538</v>
      </c>
      <c r="B336" s="205" t="s">
        <v>548</v>
      </c>
      <c r="C336" s="195">
        <v>36314</v>
      </c>
      <c r="D336" s="199" t="s">
        <v>906</v>
      </c>
      <c r="E336" s="199" t="s">
        <v>901</v>
      </c>
      <c r="F336" s="229">
        <v>23161</v>
      </c>
      <c r="G336" s="202">
        <v>34</v>
      </c>
      <c r="H336" s="202" t="s">
        <v>549</v>
      </c>
      <c r="I336" s="202"/>
      <c r="J336" s="196" t="s">
        <v>560</v>
      </c>
      <c r="K336" s="199" t="s">
        <v>1357</v>
      </c>
      <c r="L336" s="200" t="s">
        <v>664</v>
      </c>
      <c r="M336" s="200" t="s">
        <v>538</v>
      </c>
    </row>
    <row r="337" spans="1:13" s="192" customFormat="1" ht="26.25" customHeight="1">
      <c r="A337" s="194">
        <v>539</v>
      </c>
      <c r="B337" s="205" t="s">
        <v>548</v>
      </c>
      <c r="C337" s="195">
        <v>36159</v>
      </c>
      <c r="D337" s="199" t="s">
        <v>975</v>
      </c>
      <c r="E337" s="199" t="s">
        <v>971</v>
      </c>
      <c r="F337" s="229">
        <v>23333</v>
      </c>
      <c r="G337" s="202">
        <v>35</v>
      </c>
      <c r="H337" s="202" t="s">
        <v>549</v>
      </c>
      <c r="I337" s="202"/>
      <c r="J337" s="196" t="s">
        <v>560</v>
      </c>
      <c r="K337" s="199" t="s">
        <v>1357</v>
      </c>
      <c r="L337" s="200" t="s">
        <v>664</v>
      </c>
      <c r="M337" s="200" t="s">
        <v>538</v>
      </c>
    </row>
    <row r="338" spans="1:13" s="192" customFormat="1" ht="26.25" customHeight="1">
      <c r="A338" s="194">
        <v>540</v>
      </c>
      <c r="B338" s="205" t="s">
        <v>548</v>
      </c>
      <c r="C338" s="195">
        <v>35383</v>
      </c>
      <c r="D338" s="199" t="s">
        <v>834</v>
      </c>
      <c r="E338" s="199" t="s">
        <v>829</v>
      </c>
      <c r="F338" s="229">
        <v>23363</v>
      </c>
      <c r="G338" s="202">
        <v>36</v>
      </c>
      <c r="H338" s="202" t="s">
        <v>549</v>
      </c>
      <c r="I338" s="202"/>
      <c r="J338" s="196" t="s">
        <v>560</v>
      </c>
      <c r="K338" s="199" t="s">
        <v>1357</v>
      </c>
      <c r="L338" s="200" t="s">
        <v>664</v>
      </c>
      <c r="M338" s="200" t="s">
        <v>538</v>
      </c>
    </row>
    <row r="339" spans="1:13" s="192" customFormat="1" ht="26.25" customHeight="1">
      <c r="A339" s="194">
        <v>541</v>
      </c>
      <c r="B339" s="205" t="s">
        <v>548</v>
      </c>
      <c r="C339" s="195">
        <v>36419</v>
      </c>
      <c r="D339" s="199" t="s">
        <v>931</v>
      </c>
      <c r="E339" s="199" t="s">
        <v>273</v>
      </c>
      <c r="F339" s="229">
        <v>23527</v>
      </c>
      <c r="G339" s="202">
        <v>37</v>
      </c>
      <c r="H339" s="202" t="s">
        <v>549</v>
      </c>
      <c r="I339" s="202"/>
      <c r="J339" s="196" t="s">
        <v>560</v>
      </c>
      <c r="K339" s="199" t="s">
        <v>1357</v>
      </c>
      <c r="L339" s="200" t="s">
        <v>664</v>
      </c>
      <c r="M339" s="200" t="s">
        <v>538</v>
      </c>
    </row>
    <row r="340" spans="1:13" s="192" customFormat="1" ht="26.25" customHeight="1">
      <c r="A340" s="194">
        <v>542</v>
      </c>
      <c r="B340" s="205" t="s">
        <v>548</v>
      </c>
      <c r="C340" s="195">
        <v>35388</v>
      </c>
      <c r="D340" s="199" t="s">
        <v>1040</v>
      </c>
      <c r="E340" s="199" t="s">
        <v>1041</v>
      </c>
      <c r="F340" s="229">
        <v>23545</v>
      </c>
      <c r="G340" s="202">
        <v>38</v>
      </c>
      <c r="H340" s="202" t="s">
        <v>549</v>
      </c>
      <c r="I340" s="202"/>
      <c r="J340" s="196" t="s">
        <v>560</v>
      </c>
      <c r="K340" s="199" t="s">
        <v>1357</v>
      </c>
      <c r="L340" s="200" t="s">
        <v>664</v>
      </c>
      <c r="M340" s="200" t="s">
        <v>538</v>
      </c>
    </row>
    <row r="341" spans="1:13" s="192" customFormat="1" ht="26.25" customHeight="1">
      <c r="A341" s="194">
        <v>543</v>
      </c>
      <c r="B341" s="205" t="s">
        <v>548</v>
      </c>
      <c r="C341" s="195">
        <v>35294</v>
      </c>
      <c r="D341" s="199" t="s">
        <v>870</v>
      </c>
      <c r="E341" s="199" t="s">
        <v>871</v>
      </c>
      <c r="F341" s="229">
        <v>23565</v>
      </c>
      <c r="G341" s="202">
        <v>39</v>
      </c>
      <c r="H341" s="202" t="s">
        <v>549</v>
      </c>
      <c r="I341" s="202"/>
      <c r="J341" s="196" t="s">
        <v>560</v>
      </c>
      <c r="K341" s="199" t="s">
        <v>1357</v>
      </c>
      <c r="L341" s="200" t="s">
        <v>664</v>
      </c>
      <c r="M341" s="200" t="s">
        <v>538</v>
      </c>
    </row>
    <row r="342" spans="1:13" s="192" customFormat="1" ht="26.25" customHeight="1">
      <c r="A342" s="194">
        <v>544</v>
      </c>
      <c r="B342" s="205" t="s">
        <v>548</v>
      </c>
      <c r="C342" s="195">
        <v>36610</v>
      </c>
      <c r="D342" s="199" t="s">
        <v>893</v>
      </c>
      <c r="E342" s="199" t="s">
        <v>891</v>
      </c>
      <c r="F342" s="229">
        <v>23584</v>
      </c>
      <c r="G342" s="202">
        <v>40</v>
      </c>
      <c r="H342" s="202" t="s">
        <v>549</v>
      </c>
      <c r="I342" s="202"/>
      <c r="J342" s="196" t="s">
        <v>560</v>
      </c>
      <c r="K342" s="199" t="s">
        <v>1357</v>
      </c>
      <c r="L342" s="200" t="s">
        <v>664</v>
      </c>
      <c r="M342" s="200" t="s">
        <v>538</v>
      </c>
    </row>
    <row r="343" spans="1:13" s="192" customFormat="1" ht="26.25" customHeight="1">
      <c r="A343" s="194">
        <v>545</v>
      </c>
      <c r="B343" s="205" t="s">
        <v>548</v>
      </c>
      <c r="C343" s="195">
        <v>36595</v>
      </c>
      <c r="D343" s="199" t="s">
        <v>908</v>
      </c>
      <c r="E343" s="199" t="s">
        <v>901</v>
      </c>
      <c r="F343" s="229">
        <v>23621</v>
      </c>
      <c r="G343" s="202">
        <v>41</v>
      </c>
      <c r="H343" s="202" t="s">
        <v>549</v>
      </c>
      <c r="I343" s="202"/>
      <c r="J343" s="196" t="s">
        <v>560</v>
      </c>
      <c r="K343" s="199" t="s">
        <v>1357</v>
      </c>
      <c r="L343" s="200" t="s">
        <v>664</v>
      </c>
      <c r="M343" s="200" t="s">
        <v>538</v>
      </c>
    </row>
    <row r="344" spans="1:13" s="192" customFormat="1" ht="26.25" customHeight="1">
      <c r="A344" s="194">
        <v>546</v>
      </c>
      <c r="B344" s="205" t="s">
        <v>548</v>
      </c>
      <c r="C344" s="195">
        <v>35162</v>
      </c>
      <c r="D344" s="199" t="s">
        <v>903</v>
      </c>
      <c r="E344" s="199" t="s">
        <v>901</v>
      </c>
      <c r="F344" s="229">
        <v>23679</v>
      </c>
      <c r="G344" s="202">
        <v>42</v>
      </c>
      <c r="H344" s="202" t="s">
        <v>549</v>
      </c>
      <c r="I344" s="202"/>
      <c r="J344" s="196" t="s">
        <v>560</v>
      </c>
      <c r="K344" s="199" t="s">
        <v>1357</v>
      </c>
      <c r="L344" s="200" t="s">
        <v>664</v>
      </c>
      <c r="M344" s="200" t="s">
        <v>538</v>
      </c>
    </row>
    <row r="345" spans="1:13" s="192" customFormat="1" ht="26.25" customHeight="1">
      <c r="A345" s="194">
        <v>547</v>
      </c>
      <c r="B345" s="205" t="s">
        <v>548</v>
      </c>
      <c r="C345" s="195">
        <v>36759</v>
      </c>
      <c r="D345" s="199" t="s">
        <v>894</v>
      </c>
      <c r="E345" s="199" t="s">
        <v>891</v>
      </c>
      <c r="F345" s="229">
        <v>23827</v>
      </c>
      <c r="G345" s="202">
        <v>43</v>
      </c>
      <c r="H345" s="202" t="s">
        <v>549</v>
      </c>
      <c r="I345" s="202"/>
      <c r="J345" s="196" t="s">
        <v>560</v>
      </c>
      <c r="K345" s="199" t="s">
        <v>1357</v>
      </c>
      <c r="L345" s="200" t="s">
        <v>664</v>
      </c>
      <c r="M345" s="200" t="s">
        <v>538</v>
      </c>
    </row>
    <row r="346" spans="1:13" s="192" customFormat="1" ht="26.25" customHeight="1">
      <c r="A346" s="194">
        <v>548</v>
      </c>
      <c r="B346" s="205" t="s">
        <v>548</v>
      </c>
      <c r="C346" s="195">
        <v>35751</v>
      </c>
      <c r="D346" s="199" t="s">
        <v>1013</v>
      </c>
      <c r="E346" s="199" t="s">
        <v>1004</v>
      </c>
      <c r="F346" s="229">
        <v>23883</v>
      </c>
      <c r="G346" s="202">
        <v>44</v>
      </c>
      <c r="H346" s="202" t="s">
        <v>549</v>
      </c>
      <c r="I346" s="202"/>
      <c r="J346" s="196" t="s">
        <v>560</v>
      </c>
      <c r="K346" s="199" t="s">
        <v>1357</v>
      </c>
      <c r="L346" s="200" t="s">
        <v>664</v>
      </c>
      <c r="M346" s="200" t="s">
        <v>538</v>
      </c>
    </row>
    <row r="347" spans="1:13" s="192" customFormat="1" ht="26.25" customHeight="1">
      <c r="A347" s="194">
        <v>549</v>
      </c>
      <c r="B347" s="205" t="s">
        <v>548</v>
      </c>
      <c r="C347" s="195">
        <v>36080</v>
      </c>
      <c r="D347" s="199" t="s">
        <v>928</v>
      </c>
      <c r="E347" s="199" t="s">
        <v>273</v>
      </c>
      <c r="F347" s="229">
        <v>24002</v>
      </c>
      <c r="G347" s="202">
        <v>45</v>
      </c>
      <c r="H347" s="202" t="s">
        <v>549</v>
      </c>
      <c r="I347" s="202"/>
      <c r="J347" s="196" t="s">
        <v>560</v>
      </c>
      <c r="K347" s="199" t="s">
        <v>1357</v>
      </c>
      <c r="L347" s="200" t="s">
        <v>664</v>
      </c>
      <c r="M347" s="200" t="s">
        <v>538</v>
      </c>
    </row>
    <row r="348" spans="1:13" s="192" customFormat="1" ht="26.25" customHeight="1">
      <c r="A348" s="194">
        <v>550</v>
      </c>
      <c r="B348" s="205" t="s">
        <v>548</v>
      </c>
      <c r="C348" s="195">
        <v>35653</v>
      </c>
      <c r="D348" s="199" t="s">
        <v>844</v>
      </c>
      <c r="E348" s="199" t="s">
        <v>842</v>
      </c>
      <c r="F348" s="229">
        <v>24117</v>
      </c>
      <c r="G348" s="202">
        <v>46</v>
      </c>
      <c r="H348" s="202" t="s">
        <v>549</v>
      </c>
      <c r="I348" s="202"/>
      <c r="J348" s="196" t="s">
        <v>560</v>
      </c>
      <c r="K348" s="199" t="s">
        <v>1357</v>
      </c>
      <c r="L348" s="200" t="s">
        <v>664</v>
      </c>
      <c r="M348" s="200" t="s">
        <v>538</v>
      </c>
    </row>
    <row r="349" spans="1:13" s="192" customFormat="1" ht="26.25" customHeight="1">
      <c r="A349" s="194">
        <v>551</v>
      </c>
      <c r="B349" s="205" t="s">
        <v>548</v>
      </c>
      <c r="C349" s="195">
        <v>36339</v>
      </c>
      <c r="D349" s="199" t="s">
        <v>907</v>
      </c>
      <c r="E349" s="199" t="s">
        <v>901</v>
      </c>
      <c r="F349" s="229">
        <v>24192</v>
      </c>
      <c r="G349" s="202">
        <v>47</v>
      </c>
      <c r="H349" s="202" t="s">
        <v>549</v>
      </c>
      <c r="I349" s="202"/>
      <c r="J349" s="196" t="s">
        <v>560</v>
      </c>
      <c r="K349" s="199" t="s">
        <v>1357</v>
      </c>
      <c r="L349" s="200" t="s">
        <v>664</v>
      </c>
      <c r="M349" s="200" t="s">
        <v>538</v>
      </c>
    </row>
    <row r="350" spans="1:13" s="192" customFormat="1" ht="26.25" customHeight="1">
      <c r="A350" s="194">
        <v>552</v>
      </c>
      <c r="B350" s="205" t="s">
        <v>548</v>
      </c>
      <c r="C350" s="195">
        <v>35878</v>
      </c>
      <c r="D350" s="199" t="s">
        <v>1047</v>
      </c>
      <c r="E350" s="199" t="s">
        <v>1048</v>
      </c>
      <c r="F350" s="229">
        <v>24205</v>
      </c>
      <c r="G350" s="202">
        <v>48</v>
      </c>
      <c r="H350" s="202" t="s">
        <v>549</v>
      </c>
      <c r="I350" s="202"/>
      <c r="J350" s="196" t="s">
        <v>560</v>
      </c>
      <c r="K350" s="199" t="s">
        <v>1357</v>
      </c>
      <c r="L350" s="200" t="s">
        <v>664</v>
      </c>
      <c r="M350" s="200" t="s">
        <v>538</v>
      </c>
    </row>
    <row r="351" spans="1:13" s="192" customFormat="1" ht="26.25" customHeight="1">
      <c r="A351" s="194">
        <v>553</v>
      </c>
      <c r="B351" s="205" t="s">
        <v>548</v>
      </c>
      <c r="C351" s="195">
        <v>36090</v>
      </c>
      <c r="D351" s="199" t="s">
        <v>872</v>
      </c>
      <c r="E351" s="199" t="s">
        <v>871</v>
      </c>
      <c r="F351" s="229">
        <v>24321</v>
      </c>
      <c r="G351" s="202">
        <v>49</v>
      </c>
      <c r="H351" s="202" t="s">
        <v>549</v>
      </c>
      <c r="I351" s="202"/>
      <c r="J351" s="196" t="s">
        <v>560</v>
      </c>
      <c r="K351" s="199" t="s">
        <v>1357</v>
      </c>
      <c r="L351" s="200" t="s">
        <v>664</v>
      </c>
      <c r="M351" s="200" t="s">
        <v>538</v>
      </c>
    </row>
    <row r="352" spans="1:13" s="192" customFormat="1" ht="26.25" customHeight="1">
      <c r="A352" s="194">
        <v>554</v>
      </c>
      <c r="B352" s="205" t="s">
        <v>548</v>
      </c>
      <c r="C352" s="195">
        <v>35431</v>
      </c>
      <c r="D352" s="199" t="s">
        <v>885</v>
      </c>
      <c r="E352" s="199" t="s">
        <v>886</v>
      </c>
      <c r="F352" s="229">
        <v>24322</v>
      </c>
      <c r="G352" s="202">
        <v>50</v>
      </c>
      <c r="H352" s="202" t="s">
        <v>549</v>
      </c>
      <c r="I352" s="202"/>
      <c r="J352" s="196" t="s">
        <v>560</v>
      </c>
      <c r="K352" s="199" t="s">
        <v>1357</v>
      </c>
      <c r="L352" s="200" t="s">
        <v>664</v>
      </c>
      <c r="M352" s="200" t="s">
        <v>538</v>
      </c>
    </row>
    <row r="353" spans="1:13" s="192" customFormat="1" ht="26.25" customHeight="1">
      <c r="A353" s="194">
        <v>555</v>
      </c>
      <c r="B353" s="205" t="s">
        <v>548</v>
      </c>
      <c r="C353" s="195">
        <v>35900</v>
      </c>
      <c r="D353" s="199" t="s">
        <v>904</v>
      </c>
      <c r="E353" s="199" t="s">
        <v>901</v>
      </c>
      <c r="F353" s="229">
        <v>24420</v>
      </c>
      <c r="G353" s="202">
        <v>51</v>
      </c>
      <c r="H353" s="202" t="s">
        <v>549</v>
      </c>
      <c r="I353" s="202"/>
      <c r="J353" s="196" t="s">
        <v>560</v>
      </c>
      <c r="K353" s="199" t="s">
        <v>1357</v>
      </c>
      <c r="L353" s="200" t="s">
        <v>664</v>
      </c>
      <c r="M353" s="200" t="s">
        <v>538</v>
      </c>
    </row>
    <row r="354" spans="1:13" s="192" customFormat="1" ht="26.25" customHeight="1">
      <c r="A354" s="194">
        <v>556</v>
      </c>
      <c r="B354" s="205" t="s">
        <v>548</v>
      </c>
      <c r="C354" s="195">
        <v>35276</v>
      </c>
      <c r="D354" s="199" t="s">
        <v>841</v>
      </c>
      <c r="E354" s="199" t="s">
        <v>842</v>
      </c>
      <c r="F354" s="229">
        <v>24679</v>
      </c>
      <c r="G354" s="202">
        <v>52</v>
      </c>
      <c r="H354" s="202" t="s">
        <v>549</v>
      </c>
      <c r="I354" s="202"/>
      <c r="J354" s="196" t="s">
        <v>560</v>
      </c>
      <c r="K354" s="199" t="s">
        <v>1357</v>
      </c>
      <c r="L354" s="200" t="s">
        <v>664</v>
      </c>
      <c r="M354" s="200" t="s">
        <v>538</v>
      </c>
    </row>
    <row r="355" spans="1:13" s="192" customFormat="1" ht="26.25" customHeight="1">
      <c r="A355" s="194">
        <v>557</v>
      </c>
      <c r="B355" s="205" t="s">
        <v>548</v>
      </c>
      <c r="C355" s="195">
        <v>35330</v>
      </c>
      <c r="D355" s="199" t="s">
        <v>843</v>
      </c>
      <c r="E355" s="199" t="s">
        <v>842</v>
      </c>
      <c r="F355" s="229">
        <v>24820</v>
      </c>
      <c r="G355" s="202">
        <v>53</v>
      </c>
      <c r="H355" s="202" t="s">
        <v>549</v>
      </c>
      <c r="I355" s="202"/>
      <c r="J355" s="196" t="s">
        <v>560</v>
      </c>
      <c r="K355" s="199" t="s">
        <v>1357</v>
      </c>
      <c r="L355" s="200" t="s">
        <v>664</v>
      </c>
      <c r="M355" s="200" t="s">
        <v>538</v>
      </c>
    </row>
    <row r="356" spans="1:13" s="192" customFormat="1" ht="26.25" customHeight="1">
      <c r="A356" s="194">
        <v>558</v>
      </c>
      <c r="B356" s="205" t="s">
        <v>548</v>
      </c>
      <c r="C356" s="195">
        <v>35457</v>
      </c>
      <c r="D356" s="199" t="s">
        <v>1050</v>
      </c>
      <c r="E356" s="199" t="s">
        <v>1048</v>
      </c>
      <c r="F356" s="229">
        <v>24830</v>
      </c>
      <c r="G356" s="202">
        <v>54</v>
      </c>
      <c r="H356" s="202" t="s">
        <v>549</v>
      </c>
      <c r="I356" s="202"/>
      <c r="J356" s="196" t="s">
        <v>560</v>
      </c>
      <c r="K356" s="199" t="s">
        <v>1357</v>
      </c>
      <c r="L356" s="200" t="s">
        <v>664</v>
      </c>
      <c r="M356" s="200" t="s">
        <v>538</v>
      </c>
    </row>
    <row r="357" spans="1:13" s="192" customFormat="1" ht="26.25" customHeight="1">
      <c r="A357" s="194">
        <v>559</v>
      </c>
      <c r="B357" s="205" t="s">
        <v>548</v>
      </c>
      <c r="C357" s="195">
        <v>35431</v>
      </c>
      <c r="D357" s="199" t="s">
        <v>873</v>
      </c>
      <c r="E357" s="199" t="s">
        <v>874</v>
      </c>
      <c r="F357" s="229">
        <v>24903</v>
      </c>
      <c r="G357" s="202">
        <v>55</v>
      </c>
      <c r="H357" s="202" t="s">
        <v>549</v>
      </c>
      <c r="I357" s="202"/>
      <c r="J357" s="196" t="s">
        <v>560</v>
      </c>
      <c r="K357" s="199" t="s">
        <v>1357</v>
      </c>
      <c r="L357" s="200" t="s">
        <v>664</v>
      </c>
      <c r="M357" s="200" t="s">
        <v>538</v>
      </c>
    </row>
    <row r="358" spans="1:13" s="192" customFormat="1" ht="26.25" customHeight="1">
      <c r="A358" s="194">
        <v>560</v>
      </c>
      <c r="B358" s="205" t="s">
        <v>548</v>
      </c>
      <c r="C358" s="195">
        <v>36618</v>
      </c>
      <c r="D358" s="199" t="s">
        <v>934</v>
      </c>
      <c r="E358" s="199" t="s">
        <v>273</v>
      </c>
      <c r="F358" s="229">
        <v>25010</v>
      </c>
      <c r="G358" s="202">
        <v>56</v>
      </c>
      <c r="H358" s="202" t="s">
        <v>549</v>
      </c>
      <c r="I358" s="202"/>
      <c r="J358" s="196" t="s">
        <v>560</v>
      </c>
      <c r="K358" s="199" t="s">
        <v>1357</v>
      </c>
      <c r="L358" s="200" t="s">
        <v>664</v>
      </c>
      <c r="M358" s="200" t="s">
        <v>538</v>
      </c>
    </row>
    <row r="359" spans="1:13" s="192" customFormat="1" ht="26.25" customHeight="1">
      <c r="A359" s="194">
        <v>561</v>
      </c>
      <c r="B359" s="205" t="s">
        <v>548</v>
      </c>
      <c r="C359" s="195">
        <v>35926</v>
      </c>
      <c r="D359" s="199" t="s">
        <v>1049</v>
      </c>
      <c r="E359" s="199" t="s">
        <v>1048</v>
      </c>
      <c r="F359" s="229">
        <v>25084</v>
      </c>
      <c r="G359" s="202">
        <v>57</v>
      </c>
      <c r="H359" s="202" t="s">
        <v>549</v>
      </c>
      <c r="I359" s="202"/>
      <c r="J359" s="196" t="s">
        <v>560</v>
      </c>
      <c r="K359" s="199" t="s">
        <v>1357</v>
      </c>
      <c r="L359" s="200" t="s">
        <v>664</v>
      </c>
      <c r="M359" s="200" t="s">
        <v>538</v>
      </c>
    </row>
    <row r="360" spans="1:13" s="192" customFormat="1" ht="26.25" customHeight="1">
      <c r="A360" s="194">
        <v>562</v>
      </c>
      <c r="B360" s="205" t="s">
        <v>548</v>
      </c>
      <c r="C360" s="195">
        <v>36390</v>
      </c>
      <c r="D360" s="199" t="s">
        <v>933</v>
      </c>
      <c r="E360" s="199" t="s">
        <v>273</v>
      </c>
      <c r="F360" s="229">
        <v>25173</v>
      </c>
      <c r="G360" s="202">
        <v>58</v>
      </c>
      <c r="H360" s="202" t="s">
        <v>549</v>
      </c>
      <c r="I360" s="202"/>
      <c r="J360" s="196" t="s">
        <v>560</v>
      </c>
      <c r="K360" s="199" t="s">
        <v>1357</v>
      </c>
      <c r="L360" s="200" t="s">
        <v>664</v>
      </c>
      <c r="M360" s="200" t="s">
        <v>538</v>
      </c>
    </row>
    <row r="361" spans="1:13" s="192" customFormat="1" ht="26.25" customHeight="1">
      <c r="A361" s="194">
        <v>563</v>
      </c>
      <c r="B361" s="205" t="s">
        <v>548</v>
      </c>
      <c r="C361" s="195">
        <v>35474</v>
      </c>
      <c r="D361" s="199" t="s">
        <v>910</v>
      </c>
      <c r="E361" s="199" t="s">
        <v>901</v>
      </c>
      <c r="F361" s="229">
        <v>25603</v>
      </c>
      <c r="G361" s="202">
        <v>59</v>
      </c>
      <c r="H361" s="202" t="s">
        <v>549</v>
      </c>
      <c r="I361" s="202"/>
      <c r="J361" s="196" t="s">
        <v>560</v>
      </c>
      <c r="K361" s="199" t="s">
        <v>1357</v>
      </c>
      <c r="L361" s="200" t="s">
        <v>664</v>
      </c>
      <c r="M361" s="200" t="s">
        <v>538</v>
      </c>
    </row>
    <row r="362" spans="1:13" s="192" customFormat="1" ht="26.25" customHeight="1">
      <c r="A362" s="194">
        <v>564</v>
      </c>
      <c r="B362" s="205" t="s">
        <v>548</v>
      </c>
      <c r="C362" s="195">
        <v>36572</v>
      </c>
      <c r="D362" s="199" t="s">
        <v>1032</v>
      </c>
      <c r="E362" s="199" t="s">
        <v>1026</v>
      </c>
      <c r="F362" s="229">
        <v>25687</v>
      </c>
      <c r="G362" s="202">
        <v>60</v>
      </c>
      <c r="H362" s="202" t="s">
        <v>549</v>
      </c>
      <c r="I362" s="202"/>
      <c r="J362" s="196" t="s">
        <v>560</v>
      </c>
      <c r="K362" s="199" t="s">
        <v>1357</v>
      </c>
      <c r="L362" s="200" t="s">
        <v>664</v>
      </c>
      <c r="M362" s="200" t="s">
        <v>538</v>
      </c>
    </row>
    <row r="363" spans="1:13" s="192" customFormat="1" ht="26.25" customHeight="1">
      <c r="A363" s="194">
        <v>565</v>
      </c>
      <c r="B363" s="205" t="s">
        <v>548</v>
      </c>
      <c r="C363" s="195">
        <v>36416</v>
      </c>
      <c r="D363" s="199" t="s">
        <v>983</v>
      </c>
      <c r="E363" s="199" t="s">
        <v>978</v>
      </c>
      <c r="F363" s="229">
        <v>31791</v>
      </c>
      <c r="G363" s="202">
        <v>61</v>
      </c>
      <c r="H363" s="202" t="s">
        <v>549</v>
      </c>
      <c r="I363" s="202"/>
      <c r="J363" s="196" t="s">
        <v>560</v>
      </c>
      <c r="K363" s="199" t="s">
        <v>1357</v>
      </c>
      <c r="L363" s="200" t="s">
        <v>664</v>
      </c>
      <c r="M363" s="200" t="s">
        <v>538</v>
      </c>
    </row>
    <row r="364" spans="1:13" s="192" customFormat="1" ht="26.25" customHeight="1">
      <c r="A364" s="194">
        <v>566</v>
      </c>
      <c r="B364" s="205" t="s">
        <v>548</v>
      </c>
      <c r="C364" s="195">
        <v>36390</v>
      </c>
      <c r="D364" s="199" t="s">
        <v>984</v>
      </c>
      <c r="E364" s="199" t="s">
        <v>978</v>
      </c>
      <c r="F364" s="229">
        <v>32632</v>
      </c>
      <c r="G364" s="202">
        <v>62</v>
      </c>
      <c r="H364" s="202" t="s">
        <v>549</v>
      </c>
      <c r="I364" s="202"/>
      <c r="J364" s="196" t="s">
        <v>560</v>
      </c>
      <c r="K364" s="199" t="s">
        <v>1357</v>
      </c>
      <c r="L364" s="200" t="s">
        <v>664</v>
      </c>
      <c r="M364" s="200" t="s">
        <v>538</v>
      </c>
    </row>
    <row r="365" spans="1:13" s="192" customFormat="1" ht="26.25" customHeight="1">
      <c r="A365" s="194"/>
      <c r="B365" s="205" t="s">
        <v>548</v>
      </c>
      <c r="C365" s="195">
        <v>36206</v>
      </c>
      <c r="D365" s="199" t="s">
        <v>982</v>
      </c>
      <c r="E365" s="199" t="s">
        <v>978</v>
      </c>
      <c r="F365" s="229" t="s">
        <v>1336</v>
      </c>
      <c r="G365" s="202">
        <v>0</v>
      </c>
      <c r="H365" s="202" t="s">
        <v>549</v>
      </c>
      <c r="I365" s="202"/>
      <c r="J365" s="196" t="s">
        <v>560</v>
      </c>
      <c r="K365" s="199" t="s">
        <v>1357</v>
      </c>
      <c r="L365" s="200" t="s">
        <v>664</v>
      </c>
      <c r="M365" s="200" t="s">
        <v>538</v>
      </c>
    </row>
    <row r="366" spans="1:13" s="192" customFormat="1" ht="26.25" customHeight="1">
      <c r="A366" s="194"/>
      <c r="B366" s="205" t="s">
        <v>548</v>
      </c>
      <c r="C366" s="195">
        <v>35702</v>
      </c>
      <c r="D366" s="199" t="s">
        <v>935</v>
      </c>
      <c r="E366" s="199" t="s">
        <v>273</v>
      </c>
      <c r="F366" s="229" t="s">
        <v>1336</v>
      </c>
      <c r="G366" s="202">
        <v>0</v>
      </c>
      <c r="H366" s="202" t="s">
        <v>549</v>
      </c>
      <c r="I366" s="202"/>
      <c r="J366" s="196" t="s">
        <v>560</v>
      </c>
      <c r="K366" s="199" t="s">
        <v>1357</v>
      </c>
      <c r="L366" s="200" t="s">
        <v>664</v>
      </c>
      <c r="M366" s="200" t="s">
        <v>538</v>
      </c>
    </row>
    <row r="367" spans="1:13" s="192" customFormat="1" ht="26.25" customHeight="1">
      <c r="A367" s="194"/>
      <c r="B367" s="205" t="s">
        <v>548</v>
      </c>
      <c r="C367" s="195">
        <v>35527</v>
      </c>
      <c r="D367" s="199" t="s">
        <v>989</v>
      </c>
      <c r="E367" s="199" t="s">
        <v>990</v>
      </c>
      <c r="F367" s="229" t="s">
        <v>1333</v>
      </c>
      <c r="G367" s="202">
        <v>0</v>
      </c>
      <c r="H367" s="202" t="s">
        <v>549</v>
      </c>
      <c r="I367" s="202"/>
      <c r="J367" s="196" t="s">
        <v>560</v>
      </c>
      <c r="K367" s="199" t="s">
        <v>1357</v>
      </c>
      <c r="L367" s="200" t="s">
        <v>664</v>
      </c>
      <c r="M367" s="200" t="s">
        <v>538</v>
      </c>
    </row>
    <row r="368" spans="1:13" s="192" customFormat="1" ht="26.25" customHeight="1">
      <c r="A368" s="194"/>
      <c r="B368" s="205" t="s">
        <v>548</v>
      </c>
      <c r="C368" s="195">
        <v>35077</v>
      </c>
      <c r="D368" s="199" t="s">
        <v>940</v>
      </c>
      <c r="E368" s="199" t="s">
        <v>273</v>
      </c>
      <c r="F368" s="229" t="s">
        <v>1333</v>
      </c>
      <c r="G368" s="202">
        <v>0</v>
      </c>
      <c r="H368" s="202" t="s">
        <v>549</v>
      </c>
      <c r="I368" s="202"/>
      <c r="J368" s="196" t="s">
        <v>560</v>
      </c>
      <c r="K368" s="199" t="s">
        <v>1357</v>
      </c>
      <c r="L368" s="200" t="s">
        <v>664</v>
      </c>
      <c r="M368" s="200" t="s">
        <v>538</v>
      </c>
    </row>
    <row r="369" spans="1:13" s="192" customFormat="1" ht="26.25" customHeight="1">
      <c r="A369" s="194"/>
      <c r="B369" s="205" t="s">
        <v>548</v>
      </c>
      <c r="C369" s="195">
        <v>35200</v>
      </c>
      <c r="D369" s="199" t="s">
        <v>985</v>
      </c>
      <c r="E369" s="199" t="s">
        <v>978</v>
      </c>
      <c r="F369" s="229" t="s">
        <v>1333</v>
      </c>
      <c r="G369" s="202">
        <v>0</v>
      </c>
      <c r="H369" s="202" t="s">
        <v>549</v>
      </c>
      <c r="I369" s="202"/>
      <c r="J369" s="196" t="s">
        <v>560</v>
      </c>
      <c r="K369" s="199" t="s">
        <v>1357</v>
      </c>
      <c r="L369" s="200" t="s">
        <v>664</v>
      </c>
      <c r="M369" s="200" t="s">
        <v>538</v>
      </c>
    </row>
    <row r="370" spans="1:13" s="192" customFormat="1" ht="26.25" customHeight="1">
      <c r="A370" s="194"/>
      <c r="B370" s="205" t="s">
        <v>548</v>
      </c>
      <c r="C370" s="195">
        <v>35220</v>
      </c>
      <c r="D370" s="199" t="s">
        <v>923</v>
      </c>
      <c r="E370" s="199" t="s">
        <v>273</v>
      </c>
      <c r="F370" s="229" t="s">
        <v>1333</v>
      </c>
      <c r="G370" s="202">
        <v>0</v>
      </c>
      <c r="H370" s="202" t="s">
        <v>549</v>
      </c>
      <c r="I370" s="202"/>
      <c r="J370" s="196" t="s">
        <v>560</v>
      </c>
      <c r="K370" s="199" t="s">
        <v>1357</v>
      </c>
      <c r="L370" s="200" t="s">
        <v>664</v>
      </c>
      <c r="M370" s="200" t="s">
        <v>538</v>
      </c>
    </row>
    <row r="371" spans="1:13" s="192" customFormat="1" ht="26.25" customHeight="1">
      <c r="A371" s="194"/>
      <c r="B371" s="205" t="s">
        <v>548</v>
      </c>
      <c r="C371" s="195">
        <v>35258</v>
      </c>
      <c r="D371" s="199" t="s">
        <v>924</v>
      </c>
      <c r="E371" s="199" t="s">
        <v>273</v>
      </c>
      <c r="F371" s="229" t="s">
        <v>1333</v>
      </c>
      <c r="G371" s="202">
        <v>0</v>
      </c>
      <c r="H371" s="202" t="s">
        <v>549</v>
      </c>
      <c r="I371" s="202"/>
      <c r="J371" s="196" t="s">
        <v>560</v>
      </c>
      <c r="K371" s="199" t="s">
        <v>1357</v>
      </c>
      <c r="L371" s="200" t="s">
        <v>664</v>
      </c>
      <c r="M371" s="200" t="s">
        <v>538</v>
      </c>
    </row>
    <row r="372" spans="1:13" s="192" customFormat="1" ht="26.25" customHeight="1">
      <c r="A372" s="194"/>
      <c r="B372" s="205" t="s">
        <v>548</v>
      </c>
      <c r="C372" s="195">
        <v>36341</v>
      </c>
      <c r="D372" s="199" t="s">
        <v>929</v>
      </c>
      <c r="E372" s="199" t="s">
        <v>273</v>
      </c>
      <c r="F372" s="229" t="s">
        <v>1333</v>
      </c>
      <c r="G372" s="202">
        <v>0</v>
      </c>
      <c r="H372" s="202" t="s">
        <v>549</v>
      </c>
      <c r="I372" s="202"/>
      <c r="J372" s="196" t="s">
        <v>560</v>
      </c>
      <c r="K372" s="199" t="s">
        <v>1357</v>
      </c>
      <c r="L372" s="200" t="s">
        <v>664</v>
      </c>
      <c r="M372" s="200" t="s">
        <v>538</v>
      </c>
    </row>
    <row r="373" spans="1:13" s="192" customFormat="1" ht="26.25" customHeight="1">
      <c r="A373" s="194"/>
      <c r="B373" s="205" t="s">
        <v>548</v>
      </c>
      <c r="C373" s="195">
        <v>36460</v>
      </c>
      <c r="D373" s="199" t="s">
        <v>930</v>
      </c>
      <c r="E373" s="199" t="s">
        <v>273</v>
      </c>
      <c r="F373" s="229" t="s">
        <v>1333</v>
      </c>
      <c r="G373" s="202">
        <v>0</v>
      </c>
      <c r="H373" s="202" t="s">
        <v>549</v>
      </c>
      <c r="I373" s="202"/>
      <c r="J373" s="196" t="s">
        <v>560</v>
      </c>
      <c r="K373" s="199" t="s">
        <v>1357</v>
      </c>
      <c r="L373" s="200" t="s">
        <v>664</v>
      </c>
      <c r="M373" s="200" t="s">
        <v>538</v>
      </c>
    </row>
    <row r="374" spans="1:13" s="192" customFormat="1" ht="26.25" customHeight="1">
      <c r="A374" s="194"/>
      <c r="B374" s="205" t="s">
        <v>548</v>
      </c>
      <c r="C374" s="195">
        <v>36595</v>
      </c>
      <c r="D374" s="199" t="s">
        <v>1027</v>
      </c>
      <c r="E374" s="199" t="s">
        <v>1026</v>
      </c>
      <c r="F374" s="229" t="s">
        <v>1333</v>
      </c>
      <c r="G374" s="202">
        <v>0</v>
      </c>
      <c r="H374" s="202" t="s">
        <v>549</v>
      </c>
      <c r="I374" s="202"/>
      <c r="J374" s="196" t="s">
        <v>560</v>
      </c>
      <c r="K374" s="199" t="s">
        <v>1357</v>
      </c>
      <c r="L374" s="200" t="s">
        <v>664</v>
      </c>
      <c r="M374" s="200" t="s">
        <v>538</v>
      </c>
    </row>
    <row r="375" spans="1:13" s="192" customFormat="1" ht="26.25" customHeight="1">
      <c r="A375" s="194"/>
      <c r="B375" s="205" t="s">
        <v>548</v>
      </c>
      <c r="C375" s="195">
        <v>36241</v>
      </c>
      <c r="D375" s="199" t="s">
        <v>1028</v>
      </c>
      <c r="E375" s="199" t="s">
        <v>1026</v>
      </c>
      <c r="F375" s="229" t="s">
        <v>1333</v>
      </c>
      <c r="G375" s="202">
        <v>0</v>
      </c>
      <c r="H375" s="202" t="s">
        <v>549</v>
      </c>
      <c r="I375" s="202"/>
      <c r="J375" s="196" t="s">
        <v>560</v>
      </c>
      <c r="K375" s="199" t="s">
        <v>1357</v>
      </c>
      <c r="L375" s="200" t="s">
        <v>664</v>
      </c>
      <c r="M375" s="200" t="s">
        <v>538</v>
      </c>
    </row>
    <row r="376" spans="1:13" s="192" customFormat="1" ht="26.25" customHeight="1">
      <c r="A376" s="194"/>
      <c r="B376" s="539" t="s">
        <v>548</v>
      </c>
      <c r="C376" s="540">
        <v>0</v>
      </c>
      <c r="D376" s="541">
        <v>0</v>
      </c>
      <c r="E376" s="541">
        <v>0</v>
      </c>
      <c r="F376" s="546">
        <v>0</v>
      </c>
      <c r="G376" s="543" t="s">
        <v>1337</v>
      </c>
      <c r="H376" s="543" t="s">
        <v>549</v>
      </c>
      <c r="I376" s="543"/>
      <c r="J376" s="544"/>
      <c r="K376" s="541"/>
      <c r="L376" s="545"/>
      <c r="M376" s="545"/>
    </row>
    <row r="377" spans="1:13" s="192" customFormat="1" ht="26.25" customHeight="1">
      <c r="A377" s="194"/>
      <c r="B377" s="539" t="s">
        <v>548</v>
      </c>
      <c r="C377" s="540">
        <v>34731</v>
      </c>
      <c r="D377" s="541" t="s">
        <v>1215</v>
      </c>
      <c r="E377" s="541" t="s">
        <v>1216</v>
      </c>
      <c r="F377" s="546">
        <v>20923</v>
      </c>
      <c r="G377" s="543">
        <v>1</v>
      </c>
      <c r="H377" s="543" t="s">
        <v>549</v>
      </c>
      <c r="I377" s="543"/>
      <c r="J377" s="544"/>
      <c r="K377" s="541"/>
      <c r="L377" s="545"/>
      <c r="M377" s="545"/>
    </row>
    <row r="378" spans="1:13" s="192" customFormat="1" ht="26.25" customHeight="1">
      <c r="A378" s="194"/>
      <c r="B378" s="539" t="s">
        <v>548</v>
      </c>
      <c r="C378" s="540">
        <v>33045</v>
      </c>
      <c r="D378" s="541" t="s">
        <v>1345</v>
      </c>
      <c r="E378" s="541" t="s">
        <v>891</v>
      </c>
      <c r="F378" s="546">
        <v>21399</v>
      </c>
      <c r="G378" s="543">
        <v>2</v>
      </c>
      <c r="H378" s="543" t="s">
        <v>549</v>
      </c>
      <c r="I378" s="543"/>
      <c r="J378" s="544"/>
      <c r="K378" s="541"/>
      <c r="L378" s="545"/>
      <c r="M378" s="545"/>
    </row>
    <row r="379" spans="1:13" s="192" customFormat="1" ht="26.25" customHeight="1">
      <c r="A379" s="194">
        <v>567</v>
      </c>
      <c r="B379" s="205" t="s">
        <v>630</v>
      </c>
      <c r="C379" s="195">
        <v>35483</v>
      </c>
      <c r="D379" s="199" t="s">
        <v>919</v>
      </c>
      <c r="E379" s="199" t="s">
        <v>273</v>
      </c>
      <c r="F379" s="201">
        <v>2574</v>
      </c>
      <c r="G379" s="202">
        <v>1</v>
      </c>
      <c r="H379" s="202" t="s">
        <v>578</v>
      </c>
      <c r="I379" s="202"/>
      <c r="J379" s="196" t="s">
        <v>560</v>
      </c>
      <c r="K379" s="199" t="s">
        <v>1357</v>
      </c>
      <c r="L379" s="200" t="s">
        <v>563</v>
      </c>
      <c r="M379" s="200" t="s">
        <v>538</v>
      </c>
    </row>
    <row r="380" spans="1:13" s="192" customFormat="1" ht="26.25" customHeight="1">
      <c r="A380" s="194">
        <v>568</v>
      </c>
      <c r="B380" s="205" t="s">
        <v>630</v>
      </c>
      <c r="C380" s="195">
        <v>35291</v>
      </c>
      <c r="D380" s="199" t="s">
        <v>821</v>
      </c>
      <c r="E380" s="199" t="s">
        <v>818</v>
      </c>
      <c r="F380" s="201">
        <v>2650</v>
      </c>
      <c r="G380" s="202">
        <v>2</v>
      </c>
      <c r="H380" s="202" t="s">
        <v>578</v>
      </c>
      <c r="I380" s="202"/>
      <c r="J380" s="196" t="s">
        <v>560</v>
      </c>
      <c r="K380" s="199" t="s">
        <v>1357</v>
      </c>
      <c r="L380" s="200" t="s">
        <v>563</v>
      </c>
      <c r="M380" s="200" t="s">
        <v>538</v>
      </c>
    </row>
    <row r="381" spans="1:13" s="192" customFormat="1" ht="26.25" customHeight="1">
      <c r="A381" s="194">
        <v>569</v>
      </c>
      <c r="B381" s="205" t="s">
        <v>630</v>
      </c>
      <c r="C381" s="195">
        <v>35631</v>
      </c>
      <c r="D381" s="199" t="s">
        <v>963</v>
      </c>
      <c r="E381" s="199" t="s">
        <v>947</v>
      </c>
      <c r="F381" s="201">
        <v>2653</v>
      </c>
      <c r="G381" s="202">
        <v>3</v>
      </c>
      <c r="H381" s="202" t="s">
        <v>578</v>
      </c>
      <c r="I381" s="202"/>
      <c r="J381" s="196" t="s">
        <v>560</v>
      </c>
      <c r="K381" s="199" t="s">
        <v>1357</v>
      </c>
      <c r="L381" s="200" t="s">
        <v>563</v>
      </c>
      <c r="M381" s="200" t="s">
        <v>538</v>
      </c>
    </row>
    <row r="382" spans="1:13" s="192" customFormat="1" ht="26.25" customHeight="1">
      <c r="A382" s="194">
        <v>570</v>
      </c>
      <c r="B382" s="205" t="s">
        <v>630</v>
      </c>
      <c r="C382" s="195">
        <v>35195</v>
      </c>
      <c r="D382" s="199" t="s">
        <v>998</v>
      </c>
      <c r="E382" s="199" t="s">
        <v>997</v>
      </c>
      <c r="F382" s="201">
        <v>2660</v>
      </c>
      <c r="G382" s="202">
        <v>4</v>
      </c>
      <c r="H382" s="202" t="s">
        <v>578</v>
      </c>
      <c r="I382" s="202"/>
      <c r="J382" s="196" t="s">
        <v>560</v>
      </c>
      <c r="K382" s="199" t="s">
        <v>1357</v>
      </c>
      <c r="L382" s="200" t="s">
        <v>563</v>
      </c>
      <c r="M382" s="200" t="s">
        <v>538</v>
      </c>
    </row>
    <row r="383" spans="1:13" s="192" customFormat="1" ht="26.25" customHeight="1">
      <c r="A383" s="194">
        <v>571</v>
      </c>
      <c r="B383" s="205" t="s">
        <v>630</v>
      </c>
      <c r="C383" s="195">
        <v>35828</v>
      </c>
      <c r="D383" s="199" t="s">
        <v>845</v>
      </c>
      <c r="E383" s="199" t="s">
        <v>846</v>
      </c>
      <c r="F383" s="201" t="s">
        <v>1352</v>
      </c>
      <c r="G383" s="202">
        <v>5</v>
      </c>
      <c r="H383" s="202" t="s">
        <v>578</v>
      </c>
      <c r="I383" s="202"/>
      <c r="J383" s="196" t="s">
        <v>560</v>
      </c>
      <c r="K383" s="199" t="s">
        <v>1357</v>
      </c>
      <c r="L383" s="200" t="s">
        <v>563</v>
      </c>
      <c r="M383" s="200" t="s">
        <v>538</v>
      </c>
    </row>
    <row r="384" spans="1:13" s="192" customFormat="1" ht="26.25" customHeight="1">
      <c r="A384" s="194">
        <v>572</v>
      </c>
      <c r="B384" s="205" t="s">
        <v>630</v>
      </c>
      <c r="C384" s="195">
        <v>35573</v>
      </c>
      <c r="D384" s="199" t="s">
        <v>955</v>
      </c>
      <c r="E384" s="199" t="s">
        <v>947</v>
      </c>
      <c r="F384" s="201" t="s">
        <v>1353</v>
      </c>
      <c r="G384" s="202">
        <v>6</v>
      </c>
      <c r="H384" s="202" t="s">
        <v>578</v>
      </c>
      <c r="I384" s="202"/>
      <c r="J384" s="196" t="s">
        <v>560</v>
      </c>
      <c r="K384" s="199" t="s">
        <v>1357</v>
      </c>
      <c r="L384" s="200" t="s">
        <v>563</v>
      </c>
      <c r="M384" s="200" t="s">
        <v>538</v>
      </c>
    </row>
    <row r="385" spans="1:13" s="192" customFormat="1" ht="26.25" customHeight="1">
      <c r="A385" s="194">
        <v>573</v>
      </c>
      <c r="B385" s="205" t="s">
        <v>630</v>
      </c>
      <c r="C385" s="195">
        <v>35832</v>
      </c>
      <c r="D385" s="199" t="s">
        <v>1006</v>
      </c>
      <c r="E385" s="199" t="s">
        <v>1004</v>
      </c>
      <c r="F385" s="201">
        <v>2716</v>
      </c>
      <c r="G385" s="202">
        <v>7</v>
      </c>
      <c r="H385" s="202" t="s">
        <v>578</v>
      </c>
      <c r="I385" s="202"/>
      <c r="J385" s="196" t="s">
        <v>560</v>
      </c>
      <c r="K385" s="199" t="s">
        <v>1357</v>
      </c>
      <c r="L385" s="200" t="s">
        <v>563</v>
      </c>
      <c r="M385" s="200" t="s">
        <v>538</v>
      </c>
    </row>
    <row r="386" spans="1:13" s="192" customFormat="1" ht="26.25" customHeight="1">
      <c r="A386" s="194">
        <v>574</v>
      </c>
      <c r="B386" s="205" t="s">
        <v>630</v>
      </c>
      <c r="C386" s="195">
        <v>35765</v>
      </c>
      <c r="D386" s="199" t="s">
        <v>979</v>
      </c>
      <c r="E386" s="199" t="s">
        <v>978</v>
      </c>
      <c r="F386" s="201">
        <v>2730</v>
      </c>
      <c r="G386" s="202">
        <v>8</v>
      </c>
      <c r="H386" s="202" t="s">
        <v>578</v>
      </c>
      <c r="I386" s="202"/>
      <c r="J386" s="196" t="s">
        <v>560</v>
      </c>
      <c r="K386" s="199" t="s">
        <v>1357</v>
      </c>
      <c r="L386" s="200" t="s">
        <v>563</v>
      </c>
      <c r="M386" s="200" t="s">
        <v>538</v>
      </c>
    </row>
    <row r="387" spans="1:13" s="192" customFormat="1" ht="26.25" customHeight="1">
      <c r="A387" s="194">
        <v>575</v>
      </c>
      <c r="B387" s="205" t="s">
        <v>630</v>
      </c>
      <c r="C387" s="195">
        <v>35471</v>
      </c>
      <c r="D387" s="199" t="s">
        <v>1001</v>
      </c>
      <c r="E387" s="199" t="s">
        <v>1002</v>
      </c>
      <c r="F387" s="201">
        <v>2747</v>
      </c>
      <c r="G387" s="202">
        <v>9</v>
      </c>
      <c r="H387" s="202" t="s">
        <v>578</v>
      </c>
      <c r="I387" s="202"/>
      <c r="J387" s="196" t="s">
        <v>560</v>
      </c>
      <c r="K387" s="199" t="s">
        <v>1357</v>
      </c>
      <c r="L387" s="200" t="s">
        <v>563</v>
      </c>
      <c r="M387" s="200" t="s">
        <v>538</v>
      </c>
    </row>
    <row r="388" spans="1:13" s="192" customFormat="1" ht="26.25" customHeight="1">
      <c r="A388" s="194">
        <v>576</v>
      </c>
      <c r="B388" s="205" t="s">
        <v>630</v>
      </c>
      <c r="C388" s="195">
        <v>35698</v>
      </c>
      <c r="D388" s="199" t="s">
        <v>962</v>
      </c>
      <c r="E388" s="199" t="s">
        <v>947</v>
      </c>
      <c r="F388" s="201">
        <v>2752</v>
      </c>
      <c r="G388" s="202">
        <v>10</v>
      </c>
      <c r="H388" s="202" t="s">
        <v>578</v>
      </c>
      <c r="I388" s="202"/>
      <c r="J388" s="196" t="s">
        <v>560</v>
      </c>
      <c r="K388" s="199" t="s">
        <v>1357</v>
      </c>
      <c r="L388" s="200" t="s">
        <v>563</v>
      </c>
      <c r="M388" s="200" t="s">
        <v>538</v>
      </c>
    </row>
    <row r="389" spans="1:13" s="192" customFormat="1" ht="26.25" customHeight="1">
      <c r="A389" s="194">
        <v>577</v>
      </c>
      <c r="B389" s="205" t="s">
        <v>630</v>
      </c>
      <c r="C389" s="195">
        <v>35102</v>
      </c>
      <c r="D389" s="199" t="s">
        <v>920</v>
      </c>
      <c r="E389" s="199" t="s">
        <v>273</v>
      </c>
      <c r="F389" s="201">
        <v>2768</v>
      </c>
      <c r="G389" s="202">
        <v>11</v>
      </c>
      <c r="H389" s="202" t="s">
        <v>578</v>
      </c>
      <c r="I389" s="202"/>
      <c r="J389" s="196" t="s">
        <v>560</v>
      </c>
      <c r="K389" s="199" t="s">
        <v>1357</v>
      </c>
      <c r="L389" s="200" t="s">
        <v>563</v>
      </c>
      <c r="M389" s="200" t="s">
        <v>538</v>
      </c>
    </row>
    <row r="390" spans="1:13" s="192" customFormat="1" ht="26.25" customHeight="1">
      <c r="A390" s="194">
        <v>578</v>
      </c>
      <c r="B390" s="205" t="s">
        <v>630</v>
      </c>
      <c r="C390" s="195">
        <v>35800</v>
      </c>
      <c r="D390" s="199" t="s">
        <v>966</v>
      </c>
      <c r="E390" s="199" t="s">
        <v>967</v>
      </c>
      <c r="F390" s="201">
        <v>2769</v>
      </c>
      <c r="G390" s="202">
        <v>12</v>
      </c>
      <c r="H390" s="202" t="s">
        <v>578</v>
      </c>
      <c r="I390" s="202"/>
      <c r="J390" s="196" t="s">
        <v>560</v>
      </c>
      <c r="K390" s="199" t="s">
        <v>1357</v>
      </c>
      <c r="L390" s="200" t="s">
        <v>563</v>
      </c>
      <c r="M390" s="200" t="s">
        <v>538</v>
      </c>
    </row>
    <row r="391" spans="1:13" s="192" customFormat="1" ht="26.25" customHeight="1">
      <c r="A391" s="194">
        <v>579</v>
      </c>
      <c r="B391" s="205" t="s">
        <v>630</v>
      </c>
      <c r="C391" s="195">
        <v>35697</v>
      </c>
      <c r="D391" s="199" t="s">
        <v>953</v>
      </c>
      <c r="E391" s="199" t="s">
        <v>947</v>
      </c>
      <c r="F391" s="201">
        <v>2776</v>
      </c>
      <c r="G391" s="202">
        <v>13</v>
      </c>
      <c r="H391" s="202" t="s">
        <v>578</v>
      </c>
      <c r="I391" s="202"/>
      <c r="J391" s="196" t="s">
        <v>560</v>
      </c>
      <c r="K391" s="199" t="s">
        <v>1357</v>
      </c>
      <c r="L391" s="200" t="s">
        <v>563</v>
      </c>
      <c r="M391" s="200" t="s">
        <v>538</v>
      </c>
    </row>
    <row r="392" spans="1:13" s="192" customFormat="1" ht="26.25" customHeight="1">
      <c r="A392" s="194">
        <v>580</v>
      </c>
      <c r="B392" s="205" t="s">
        <v>630</v>
      </c>
      <c r="C392" s="195">
        <v>35431</v>
      </c>
      <c r="D392" s="199" t="s">
        <v>1329</v>
      </c>
      <c r="E392" s="199" t="s">
        <v>1330</v>
      </c>
      <c r="F392" s="201">
        <v>2785</v>
      </c>
      <c r="G392" s="202">
        <v>14</v>
      </c>
      <c r="H392" s="202" t="s">
        <v>578</v>
      </c>
      <c r="I392" s="202"/>
      <c r="J392" s="196" t="s">
        <v>560</v>
      </c>
      <c r="K392" s="199" t="s">
        <v>1357</v>
      </c>
      <c r="L392" s="200" t="s">
        <v>563</v>
      </c>
      <c r="M392" s="200" t="s">
        <v>538</v>
      </c>
    </row>
    <row r="393" spans="1:13" s="192" customFormat="1" ht="26.25" customHeight="1">
      <c r="A393" s="194">
        <v>581</v>
      </c>
      <c r="B393" s="205" t="s">
        <v>630</v>
      </c>
      <c r="C393" s="195">
        <v>36071</v>
      </c>
      <c r="D393" s="199" t="s">
        <v>969</v>
      </c>
      <c r="E393" s="199" t="s">
        <v>967</v>
      </c>
      <c r="F393" s="201">
        <v>2791</v>
      </c>
      <c r="G393" s="202">
        <v>15</v>
      </c>
      <c r="H393" s="202" t="s">
        <v>578</v>
      </c>
      <c r="I393" s="202"/>
      <c r="J393" s="196" t="s">
        <v>560</v>
      </c>
      <c r="K393" s="199" t="s">
        <v>1357</v>
      </c>
      <c r="L393" s="200" t="s">
        <v>563</v>
      </c>
      <c r="M393" s="200" t="s">
        <v>538</v>
      </c>
    </row>
    <row r="394" spans="1:13" s="192" customFormat="1" ht="26.25" customHeight="1">
      <c r="A394" s="194">
        <v>582</v>
      </c>
      <c r="B394" s="205" t="s">
        <v>630</v>
      </c>
      <c r="C394" s="195">
        <v>35254</v>
      </c>
      <c r="D394" s="199" t="s">
        <v>958</v>
      </c>
      <c r="E394" s="199" t="s">
        <v>947</v>
      </c>
      <c r="F394" s="201">
        <v>2791</v>
      </c>
      <c r="G394" s="202">
        <v>16</v>
      </c>
      <c r="H394" s="202" t="s">
        <v>578</v>
      </c>
      <c r="I394" s="202"/>
      <c r="J394" s="196" t="s">
        <v>560</v>
      </c>
      <c r="K394" s="199" t="s">
        <v>1357</v>
      </c>
      <c r="L394" s="200" t="s">
        <v>563</v>
      </c>
      <c r="M394" s="200" t="s">
        <v>538</v>
      </c>
    </row>
    <row r="395" spans="1:13" s="192" customFormat="1" ht="26.25" customHeight="1">
      <c r="A395" s="194">
        <v>583</v>
      </c>
      <c r="B395" s="205" t="s">
        <v>630</v>
      </c>
      <c r="C395" s="195">
        <v>35810</v>
      </c>
      <c r="D395" s="199" t="s">
        <v>856</v>
      </c>
      <c r="E395" s="199" t="s">
        <v>846</v>
      </c>
      <c r="F395" s="201">
        <v>2798</v>
      </c>
      <c r="G395" s="202">
        <v>17</v>
      </c>
      <c r="H395" s="202" t="s">
        <v>578</v>
      </c>
      <c r="I395" s="202"/>
      <c r="J395" s="196" t="s">
        <v>560</v>
      </c>
      <c r="K395" s="199" t="s">
        <v>1357</v>
      </c>
      <c r="L395" s="200" t="s">
        <v>563</v>
      </c>
      <c r="M395" s="200" t="s">
        <v>538</v>
      </c>
    </row>
    <row r="396" spans="1:13" s="192" customFormat="1" ht="26.25" customHeight="1">
      <c r="A396" s="194">
        <v>584</v>
      </c>
      <c r="B396" s="205" t="s">
        <v>630</v>
      </c>
      <c r="C396" s="195">
        <v>35635</v>
      </c>
      <c r="D396" s="199" t="s">
        <v>999</v>
      </c>
      <c r="E396" s="199" t="s">
        <v>997</v>
      </c>
      <c r="F396" s="201">
        <v>2805</v>
      </c>
      <c r="G396" s="202">
        <v>18</v>
      </c>
      <c r="H396" s="202" t="s">
        <v>578</v>
      </c>
      <c r="I396" s="202"/>
      <c r="J396" s="196" t="s">
        <v>560</v>
      </c>
      <c r="K396" s="199" t="s">
        <v>1357</v>
      </c>
      <c r="L396" s="200" t="s">
        <v>563</v>
      </c>
      <c r="M396" s="200" t="s">
        <v>538</v>
      </c>
    </row>
    <row r="397" spans="1:13" s="192" customFormat="1" ht="26.25" customHeight="1">
      <c r="A397" s="194">
        <v>585</v>
      </c>
      <c r="B397" s="205" t="s">
        <v>630</v>
      </c>
      <c r="C397" s="195">
        <v>35423</v>
      </c>
      <c r="D397" s="199" t="s">
        <v>835</v>
      </c>
      <c r="E397" s="199" t="s">
        <v>829</v>
      </c>
      <c r="F397" s="201">
        <v>2808</v>
      </c>
      <c r="G397" s="202">
        <v>19</v>
      </c>
      <c r="H397" s="202" t="s">
        <v>578</v>
      </c>
      <c r="I397" s="202"/>
      <c r="J397" s="196" t="s">
        <v>560</v>
      </c>
      <c r="K397" s="199" t="s">
        <v>1357</v>
      </c>
      <c r="L397" s="200" t="s">
        <v>563</v>
      </c>
      <c r="M397" s="200" t="s">
        <v>538</v>
      </c>
    </row>
    <row r="398" spans="1:13" s="192" customFormat="1" ht="26.25" customHeight="1">
      <c r="A398" s="194">
        <v>586</v>
      </c>
      <c r="B398" s="205" t="s">
        <v>630</v>
      </c>
      <c r="C398" s="195">
        <v>35158</v>
      </c>
      <c r="D398" s="199" t="s">
        <v>855</v>
      </c>
      <c r="E398" s="199" t="s">
        <v>846</v>
      </c>
      <c r="F398" s="201">
        <v>2833</v>
      </c>
      <c r="G398" s="202">
        <v>20</v>
      </c>
      <c r="H398" s="202" t="s">
        <v>578</v>
      </c>
      <c r="I398" s="202"/>
      <c r="J398" s="196" t="s">
        <v>560</v>
      </c>
      <c r="K398" s="199" t="s">
        <v>1357</v>
      </c>
      <c r="L398" s="200" t="s">
        <v>563</v>
      </c>
      <c r="M398" s="200" t="s">
        <v>538</v>
      </c>
    </row>
    <row r="399" spans="1:13" s="192" customFormat="1" ht="26.25" customHeight="1">
      <c r="A399" s="194">
        <v>587</v>
      </c>
      <c r="B399" s="205" t="s">
        <v>630</v>
      </c>
      <c r="C399" s="195">
        <v>35383</v>
      </c>
      <c r="D399" s="199" t="s">
        <v>977</v>
      </c>
      <c r="E399" s="199" t="s">
        <v>978</v>
      </c>
      <c r="F399" s="201">
        <v>2837</v>
      </c>
      <c r="G399" s="202">
        <v>21</v>
      </c>
      <c r="H399" s="202" t="s">
        <v>578</v>
      </c>
      <c r="I399" s="202"/>
      <c r="J399" s="196" t="s">
        <v>560</v>
      </c>
      <c r="K399" s="199" t="s">
        <v>1357</v>
      </c>
      <c r="L399" s="200" t="s">
        <v>563</v>
      </c>
      <c r="M399" s="200" t="s">
        <v>538</v>
      </c>
    </row>
    <row r="400" spans="1:13" s="192" customFormat="1" ht="26.25" customHeight="1">
      <c r="A400" s="194">
        <v>588</v>
      </c>
      <c r="B400" s="205" t="s">
        <v>630</v>
      </c>
      <c r="C400" s="195">
        <v>36192</v>
      </c>
      <c r="D400" s="199" t="s">
        <v>915</v>
      </c>
      <c r="E400" s="199" t="s">
        <v>273</v>
      </c>
      <c r="F400" s="201">
        <v>2842</v>
      </c>
      <c r="G400" s="202">
        <v>22</v>
      </c>
      <c r="H400" s="202" t="s">
        <v>578</v>
      </c>
      <c r="I400" s="202"/>
      <c r="J400" s="196" t="s">
        <v>560</v>
      </c>
      <c r="K400" s="199" t="s">
        <v>1357</v>
      </c>
      <c r="L400" s="200" t="s">
        <v>563</v>
      </c>
      <c r="M400" s="200" t="s">
        <v>538</v>
      </c>
    </row>
    <row r="401" spans="1:13" s="192" customFormat="1" ht="26.25" customHeight="1">
      <c r="A401" s="194">
        <v>589</v>
      </c>
      <c r="B401" s="205" t="s">
        <v>630</v>
      </c>
      <c r="C401" s="195">
        <v>35383</v>
      </c>
      <c r="D401" s="199" t="s">
        <v>834</v>
      </c>
      <c r="E401" s="199" t="s">
        <v>829</v>
      </c>
      <c r="F401" s="201">
        <v>2875</v>
      </c>
      <c r="G401" s="202">
        <v>23</v>
      </c>
      <c r="H401" s="202" t="s">
        <v>578</v>
      </c>
      <c r="I401" s="202"/>
      <c r="J401" s="196" t="s">
        <v>560</v>
      </c>
      <c r="K401" s="199" t="s">
        <v>1357</v>
      </c>
      <c r="L401" s="200" t="s">
        <v>563</v>
      </c>
      <c r="M401" s="200" t="s">
        <v>538</v>
      </c>
    </row>
    <row r="402" spans="1:13" s="192" customFormat="1" ht="26.25" customHeight="1">
      <c r="A402" s="194">
        <v>590</v>
      </c>
      <c r="B402" s="205" t="s">
        <v>630</v>
      </c>
      <c r="C402" s="195">
        <v>35292</v>
      </c>
      <c r="D402" s="199" t="s">
        <v>996</v>
      </c>
      <c r="E402" s="199" t="s">
        <v>997</v>
      </c>
      <c r="F402" s="201">
        <v>2909</v>
      </c>
      <c r="G402" s="202">
        <v>24</v>
      </c>
      <c r="H402" s="202" t="s">
        <v>578</v>
      </c>
      <c r="I402" s="202"/>
      <c r="J402" s="196" t="s">
        <v>560</v>
      </c>
      <c r="K402" s="199" t="s">
        <v>1357</v>
      </c>
      <c r="L402" s="200" t="s">
        <v>563</v>
      </c>
      <c r="M402" s="200" t="s">
        <v>538</v>
      </c>
    </row>
    <row r="403" spans="1:13" s="192" customFormat="1" ht="26.25" customHeight="1">
      <c r="A403" s="194">
        <v>591</v>
      </c>
      <c r="B403" s="205" t="s">
        <v>630</v>
      </c>
      <c r="C403" s="195">
        <v>36435</v>
      </c>
      <c r="D403" s="199" t="s">
        <v>1007</v>
      </c>
      <c r="E403" s="199" t="s">
        <v>1004</v>
      </c>
      <c r="F403" s="201">
        <v>2976</v>
      </c>
      <c r="G403" s="202">
        <v>25</v>
      </c>
      <c r="H403" s="202" t="s">
        <v>578</v>
      </c>
      <c r="I403" s="202"/>
      <c r="J403" s="196" t="s">
        <v>560</v>
      </c>
      <c r="K403" s="199" t="s">
        <v>1357</v>
      </c>
      <c r="L403" s="200" t="s">
        <v>563</v>
      </c>
      <c r="M403" s="200" t="s">
        <v>538</v>
      </c>
    </row>
    <row r="404" spans="1:13" s="192" customFormat="1" ht="26.25" customHeight="1">
      <c r="A404" s="194">
        <v>592</v>
      </c>
      <c r="B404" s="205" t="s">
        <v>630</v>
      </c>
      <c r="C404" s="195">
        <v>36467</v>
      </c>
      <c r="D404" s="199" t="s">
        <v>1012</v>
      </c>
      <c r="E404" s="199" t="s">
        <v>1004</v>
      </c>
      <c r="F404" s="201">
        <v>2983</v>
      </c>
      <c r="G404" s="202">
        <v>26</v>
      </c>
      <c r="H404" s="202" t="s">
        <v>578</v>
      </c>
      <c r="I404" s="202"/>
      <c r="J404" s="196" t="s">
        <v>560</v>
      </c>
      <c r="K404" s="199" t="s">
        <v>1357</v>
      </c>
      <c r="L404" s="200" t="s">
        <v>563</v>
      </c>
      <c r="M404" s="200" t="s">
        <v>538</v>
      </c>
    </row>
    <row r="405" spans="1:13" s="192" customFormat="1" ht="26.25" customHeight="1">
      <c r="A405" s="194">
        <v>593</v>
      </c>
      <c r="B405" s="205" t="s">
        <v>630</v>
      </c>
      <c r="C405" s="195">
        <v>35407</v>
      </c>
      <c r="D405" s="199" t="s">
        <v>824</v>
      </c>
      <c r="E405" s="199" t="s">
        <v>825</v>
      </c>
      <c r="F405" s="201">
        <v>2986</v>
      </c>
      <c r="G405" s="202">
        <v>27</v>
      </c>
      <c r="H405" s="202" t="s">
        <v>578</v>
      </c>
      <c r="I405" s="202"/>
      <c r="J405" s="196" t="s">
        <v>560</v>
      </c>
      <c r="K405" s="199" t="s">
        <v>1357</v>
      </c>
      <c r="L405" s="200" t="s">
        <v>563</v>
      </c>
      <c r="M405" s="200" t="s">
        <v>538</v>
      </c>
    </row>
    <row r="406" spans="1:13" s="192" customFormat="1" ht="26.25" customHeight="1">
      <c r="A406" s="194">
        <v>594</v>
      </c>
      <c r="B406" s="205" t="s">
        <v>630</v>
      </c>
      <c r="C406" s="195">
        <v>36186</v>
      </c>
      <c r="D406" s="199" t="s">
        <v>1025</v>
      </c>
      <c r="E406" s="199" t="s">
        <v>1026</v>
      </c>
      <c r="F406" s="201">
        <v>3032</v>
      </c>
      <c r="G406" s="202">
        <v>28</v>
      </c>
      <c r="H406" s="202" t="s">
        <v>578</v>
      </c>
      <c r="I406" s="202"/>
      <c r="J406" s="196" t="s">
        <v>560</v>
      </c>
      <c r="K406" s="199" t="s">
        <v>1357</v>
      </c>
      <c r="L406" s="200" t="s">
        <v>563</v>
      </c>
      <c r="M406" s="200" t="s">
        <v>538</v>
      </c>
    </row>
    <row r="407" spans="1:13" s="192" customFormat="1" ht="26.25" customHeight="1">
      <c r="A407" s="194">
        <v>595</v>
      </c>
      <c r="B407" s="205" t="s">
        <v>630</v>
      </c>
      <c r="C407" s="195">
        <v>36207</v>
      </c>
      <c r="D407" s="199" t="s">
        <v>932</v>
      </c>
      <c r="E407" s="199" t="s">
        <v>273</v>
      </c>
      <c r="F407" s="201">
        <v>3062</v>
      </c>
      <c r="G407" s="202">
        <v>29</v>
      </c>
      <c r="H407" s="202" t="s">
        <v>578</v>
      </c>
      <c r="I407" s="202"/>
      <c r="J407" s="196" t="s">
        <v>560</v>
      </c>
      <c r="K407" s="199" t="s">
        <v>1357</v>
      </c>
      <c r="L407" s="200" t="s">
        <v>563</v>
      </c>
      <c r="M407" s="200" t="s">
        <v>538</v>
      </c>
    </row>
    <row r="408" spans="1:13" s="192" customFormat="1" ht="26.25" customHeight="1">
      <c r="A408" s="194">
        <v>596</v>
      </c>
      <c r="B408" s="205" t="s">
        <v>630</v>
      </c>
      <c r="C408" s="195">
        <v>35774</v>
      </c>
      <c r="D408" s="199" t="s">
        <v>981</v>
      </c>
      <c r="E408" s="199" t="s">
        <v>978</v>
      </c>
      <c r="F408" s="201">
        <v>3071</v>
      </c>
      <c r="G408" s="202">
        <v>30</v>
      </c>
      <c r="H408" s="202" t="s">
        <v>578</v>
      </c>
      <c r="I408" s="202"/>
      <c r="J408" s="196" t="s">
        <v>560</v>
      </c>
      <c r="K408" s="199" t="s">
        <v>1357</v>
      </c>
      <c r="L408" s="200" t="s">
        <v>563</v>
      </c>
      <c r="M408" s="200" t="s">
        <v>538</v>
      </c>
    </row>
    <row r="409" spans="1:13" s="192" customFormat="1" ht="26.25" customHeight="1">
      <c r="A409" s="194">
        <v>597</v>
      </c>
      <c r="B409" s="205" t="s">
        <v>630</v>
      </c>
      <c r="C409" s="195">
        <v>35528</v>
      </c>
      <c r="D409" s="199" t="s">
        <v>926</v>
      </c>
      <c r="E409" s="199" t="s">
        <v>273</v>
      </c>
      <c r="F409" s="201">
        <v>3082</v>
      </c>
      <c r="G409" s="202">
        <v>31</v>
      </c>
      <c r="H409" s="202" t="s">
        <v>578</v>
      </c>
      <c r="I409" s="202"/>
      <c r="J409" s="196" t="s">
        <v>560</v>
      </c>
      <c r="K409" s="199" t="s">
        <v>1357</v>
      </c>
      <c r="L409" s="200" t="s">
        <v>563</v>
      </c>
      <c r="M409" s="200" t="s">
        <v>538</v>
      </c>
    </row>
    <row r="410" spans="1:13" s="192" customFormat="1" ht="26.25" customHeight="1">
      <c r="A410" s="194">
        <v>598</v>
      </c>
      <c r="B410" s="205" t="s">
        <v>630</v>
      </c>
      <c r="C410" s="195">
        <v>35957</v>
      </c>
      <c r="D410" s="199" t="s">
        <v>927</v>
      </c>
      <c r="E410" s="199" t="s">
        <v>273</v>
      </c>
      <c r="F410" s="201">
        <v>3093</v>
      </c>
      <c r="G410" s="202">
        <v>32</v>
      </c>
      <c r="H410" s="202" t="s">
        <v>578</v>
      </c>
      <c r="I410" s="202"/>
      <c r="J410" s="196" t="s">
        <v>560</v>
      </c>
      <c r="K410" s="199" t="s">
        <v>1357</v>
      </c>
      <c r="L410" s="200" t="s">
        <v>563</v>
      </c>
      <c r="M410" s="200" t="s">
        <v>538</v>
      </c>
    </row>
    <row r="411" spans="1:13" s="192" customFormat="1" ht="26.25" customHeight="1">
      <c r="A411" s="194">
        <v>599</v>
      </c>
      <c r="B411" s="205" t="s">
        <v>630</v>
      </c>
      <c r="C411" s="195">
        <v>36598</v>
      </c>
      <c r="D411" s="199" t="s">
        <v>895</v>
      </c>
      <c r="E411" s="199" t="s">
        <v>891</v>
      </c>
      <c r="F411" s="201">
        <v>3110</v>
      </c>
      <c r="G411" s="202">
        <v>33</v>
      </c>
      <c r="H411" s="202" t="s">
        <v>578</v>
      </c>
      <c r="I411" s="202"/>
      <c r="J411" s="196" t="s">
        <v>560</v>
      </c>
      <c r="K411" s="199" t="s">
        <v>1357</v>
      </c>
      <c r="L411" s="200" t="s">
        <v>563</v>
      </c>
      <c r="M411" s="200" t="s">
        <v>538</v>
      </c>
    </row>
    <row r="412" spans="1:13" s="192" customFormat="1" ht="26.25" customHeight="1">
      <c r="A412" s="194">
        <v>600</v>
      </c>
      <c r="B412" s="205" t="s">
        <v>630</v>
      </c>
      <c r="C412" s="195">
        <v>35147</v>
      </c>
      <c r="D412" s="199" t="s">
        <v>832</v>
      </c>
      <c r="E412" s="199" t="s">
        <v>829</v>
      </c>
      <c r="F412" s="201">
        <v>3124</v>
      </c>
      <c r="G412" s="202">
        <v>34</v>
      </c>
      <c r="H412" s="202" t="s">
        <v>578</v>
      </c>
      <c r="I412" s="202"/>
      <c r="J412" s="196" t="s">
        <v>560</v>
      </c>
      <c r="K412" s="199" t="s">
        <v>1357</v>
      </c>
      <c r="L412" s="200" t="s">
        <v>563</v>
      </c>
      <c r="M412" s="200" t="s">
        <v>538</v>
      </c>
    </row>
    <row r="413" spans="1:13" s="192" customFormat="1" ht="26.25" customHeight="1">
      <c r="A413" s="194">
        <v>601</v>
      </c>
      <c r="B413" s="205" t="s">
        <v>630</v>
      </c>
      <c r="C413" s="195" t="s">
        <v>876</v>
      </c>
      <c r="D413" s="199" t="s">
        <v>877</v>
      </c>
      <c r="E413" s="199" t="s">
        <v>874</v>
      </c>
      <c r="F413" s="201">
        <v>3132</v>
      </c>
      <c r="G413" s="202">
        <v>35</v>
      </c>
      <c r="H413" s="202" t="s">
        <v>578</v>
      </c>
      <c r="I413" s="202"/>
      <c r="J413" s="196" t="s">
        <v>560</v>
      </c>
      <c r="K413" s="199" t="s">
        <v>1357</v>
      </c>
      <c r="L413" s="200" t="s">
        <v>563</v>
      </c>
      <c r="M413" s="200" t="s">
        <v>538</v>
      </c>
    </row>
    <row r="414" spans="1:13" s="192" customFormat="1" ht="26.25" customHeight="1">
      <c r="A414" s="194">
        <v>602</v>
      </c>
      <c r="B414" s="205" t="s">
        <v>630</v>
      </c>
      <c r="C414" s="195">
        <v>36113</v>
      </c>
      <c r="D414" s="199" t="s">
        <v>980</v>
      </c>
      <c r="E414" s="199" t="s">
        <v>978</v>
      </c>
      <c r="F414" s="201">
        <v>3189</v>
      </c>
      <c r="G414" s="202">
        <v>36</v>
      </c>
      <c r="H414" s="202" t="s">
        <v>578</v>
      </c>
      <c r="I414" s="202"/>
      <c r="J414" s="196" t="s">
        <v>560</v>
      </c>
      <c r="K414" s="199" t="s">
        <v>1357</v>
      </c>
      <c r="L414" s="200" t="s">
        <v>563</v>
      </c>
      <c r="M414" s="200" t="s">
        <v>538</v>
      </c>
    </row>
    <row r="415" spans="1:13" s="192" customFormat="1" ht="26.25" customHeight="1">
      <c r="A415" s="194">
        <v>603</v>
      </c>
      <c r="B415" s="205" t="s">
        <v>630</v>
      </c>
      <c r="C415" s="195">
        <v>35370</v>
      </c>
      <c r="D415" s="199" t="s">
        <v>809</v>
      </c>
      <c r="E415" s="199" t="s">
        <v>806</v>
      </c>
      <c r="F415" s="201">
        <v>3287</v>
      </c>
      <c r="G415" s="202">
        <v>37</v>
      </c>
      <c r="H415" s="202" t="s">
        <v>578</v>
      </c>
      <c r="I415" s="202"/>
      <c r="J415" s="196" t="s">
        <v>560</v>
      </c>
      <c r="K415" s="199" t="s">
        <v>1357</v>
      </c>
      <c r="L415" s="200" t="s">
        <v>563</v>
      </c>
      <c r="M415" s="200" t="s">
        <v>538</v>
      </c>
    </row>
    <row r="416" spans="1:13" s="192" customFormat="1" ht="26.25" customHeight="1">
      <c r="A416" s="194">
        <v>604</v>
      </c>
      <c r="B416" s="205" t="s">
        <v>630</v>
      </c>
      <c r="C416" s="195">
        <v>35244</v>
      </c>
      <c r="D416" s="199" t="s">
        <v>914</v>
      </c>
      <c r="E416" s="199" t="s">
        <v>273</v>
      </c>
      <c r="F416" s="201" t="s">
        <v>1336</v>
      </c>
      <c r="G416" s="202" t="s">
        <v>572</v>
      </c>
      <c r="H416" s="202" t="s">
        <v>578</v>
      </c>
      <c r="I416" s="202"/>
      <c r="J416" s="196" t="s">
        <v>560</v>
      </c>
      <c r="K416" s="199" t="s">
        <v>1357</v>
      </c>
      <c r="L416" s="200" t="s">
        <v>563</v>
      </c>
      <c r="M416" s="200" t="s">
        <v>538</v>
      </c>
    </row>
    <row r="417" spans="1:13" s="192" customFormat="1" ht="26.25" customHeight="1">
      <c r="A417" s="194">
        <v>605</v>
      </c>
      <c r="B417" s="205" t="s">
        <v>630</v>
      </c>
      <c r="C417" s="195">
        <v>35525</v>
      </c>
      <c r="D417" s="199" t="s">
        <v>994</v>
      </c>
      <c r="E417" s="199" t="s">
        <v>990</v>
      </c>
      <c r="F417" s="201" t="s">
        <v>1333</v>
      </c>
      <c r="G417" s="202" t="s">
        <v>572</v>
      </c>
      <c r="H417" s="202" t="s">
        <v>578</v>
      </c>
      <c r="I417" s="202"/>
      <c r="J417" s="196" t="s">
        <v>560</v>
      </c>
      <c r="K417" s="199" t="s">
        <v>1357</v>
      </c>
      <c r="L417" s="200" t="s">
        <v>563</v>
      </c>
      <c r="M417" s="200" t="s">
        <v>538</v>
      </c>
    </row>
    <row r="418" spans="1:13" s="192" customFormat="1" ht="26.25" customHeight="1">
      <c r="A418" s="194">
        <v>606</v>
      </c>
      <c r="B418" s="205" t="s">
        <v>630</v>
      </c>
      <c r="C418" s="195">
        <v>35983</v>
      </c>
      <c r="D418" s="199" t="s">
        <v>917</v>
      </c>
      <c r="E418" s="199" t="s">
        <v>273</v>
      </c>
      <c r="F418" s="201" t="s">
        <v>1333</v>
      </c>
      <c r="G418" s="202" t="s">
        <v>572</v>
      </c>
      <c r="H418" s="202" t="s">
        <v>578</v>
      </c>
      <c r="I418" s="202"/>
      <c r="J418" s="196" t="s">
        <v>560</v>
      </c>
      <c r="K418" s="199" t="s">
        <v>1357</v>
      </c>
      <c r="L418" s="200" t="s">
        <v>563</v>
      </c>
      <c r="M418" s="200" t="s">
        <v>538</v>
      </c>
    </row>
    <row r="419" spans="1:13" s="192" customFormat="1" ht="26.25" customHeight="1">
      <c r="A419" s="194">
        <v>607</v>
      </c>
      <c r="B419" s="205" t="s">
        <v>630</v>
      </c>
      <c r="C419" s="195">
        <v>35341</v>
      </c>
      <c r="D419" s="199" t="s">
        <v>925</v>
      </c>
      <c r="E419" s="199" t="s">
        <v>273</v>
      </c>
      <c r="F419" s="201" t="s">
        <v>1333</v>
      </c>
      <c r="G419" s="202" t="s">
        <v>572</v>
      </c>
      <c r="H419" s="202" t="s">
        <v>578</v>
      </c>
      <c r="I419" s="202"/>
      <c r="J419" s="196" t="s">
        <v>560</v>
      </c>
      <c r="K419" s="199" t="s">
        <v>1357</v>
      </c>
      <c r="L419" s="200" t="s">
        <v>563</v>
      </c>
      <c r="M419" s="200" t="s">
        <v>538</v>
      </c>
    </row>
    <row r="420" spans="1:13" s="192" customFormat="1" ht="26.25" customHeight="1">
      <c r="A420" s="194">
        <v>608</v>
      </c>
      <c r="B420" s="205" t="s">
        <v>630</v>
      </c>
      <c r="C420" s="195">
        <v>35106</v>
      </c>
      <c r="D420" s="199" t="s">
        <v>942</v>
      </c>
      <c r="E420" s="199" t="s">
        <v>273</v>
      </c>
      <c r="F420" s="201" t="s">
        <v>1333</v>
      </c>
      <c r="G420" s="202" t="s">
        <v>572</v>
      </c>
      <c r="H420" s="202" t="s">
        <v>578</v>
      </c>
      <c r="I420" s="202"/>
      <c r="J420" s="196" t="s">
        <v>560</v>
      </c>
      <c r="K420" s="199" t="s">
        <v>1357</v>
      </c>
      <c r="L420" s="200" t="s">
        <v>563</v>
      </c>
      <c r="M420" s="200" t="s">
        <v>538</v>
      </c>
    </row>
    <row r="421" spans="1:13" s="192" customFormat="1" ht="26.25" customHeight="1">
      <c r="A421" s="194">
        <v>609</v>
      </c>
      <c r="B421" s="205" t="s">
        <v>630</v>
      </c>
      <c r="C421" s="195">
        <v>35961</v>
      </c>
      <c r="D421" s="199" t="s">
        <v>943</v>
      </c>
      <c r="E421" s="199" t="s">
        <v>273</v>
      </c>
      <c r="F421" s="201" t="s">
        <v>1333</v>
      </c>
      <c r="G421" s="202" t="s">
        <v>572</v>
      </c>
      <c r="H421" s="202" t="s">
        <v>578</v>
      </c>
      <c r="I421" s="202"/>
      <c r="J421" s="196" t="s">
        <v>560</v>
      </c>
      <c r="K421" s="199" t="s">
        <v>1357</v>
      </c>
      <c r="L421" s="200" t="s">
        <v>563</v>
      </c>
      <c r="M421" s="200" t="s">
        <v>538</v>
      </c>
    </row>
    <row r="422" spans="1:13" s="192" customFormat="1" ht="26.25" customHeight="1">
      <c r="A422" s="194">
        <v>610</v>
      </c>
      <c r="B422" s="205" t="s">
        <v>630</v>
      </c>
      <c r="C422" s="195">
        <v>35912</v>
      </c>
      <c r="D422" s="199" t="s">
        <v>944</v>
      </c>
      <c r="E422" s="199" t="s">
        <v>273</v>
      </c>
      <c r="F422" s="201" t="s">
        <v>1333</v>
      </c>
      <c r="G422" s="202" t="s">
        <v>572</v>
      </c>
      <c r="H422" s="202" t="s">
        <v>578</v>
      </c>
      <c r="I422" s="202"/>
      <c r="J422" s="196" t="s">
        <v>560</v>
      </c>
      <c r="K422" s="199" t="s">
        <v>1357</v>
      </c>
      <c r="L422" s="200" t="s">
        <v>563</v>
      </c>
      <c r="M422" s="200" t="s">
        <v>538</v>
      </c>
    </row>
    <row r="423" spans="1:13" s="192" customFormat="1" ht="26.25" customHeight="1">
      <c r="A423" s="194">
        <v>611</v>
      </c>
      <c r="B423" s="205" t="s">
        <v>630</v>
      </c>
      <c r="C423" s="195">
        <v>35722</v>
      </c>
      <c r="D423" s="199" t="s">
        <v>945</v>
      </c>
      <c r="E423" s="199" t="s">
        <v>273</v>
      </c>
      <c r="F423" s="201" t="s">
        <v>1333</v>
      </c>
      <c r="G423" s="202" t="s">
        <v>572</v>
      </c>
      <c r="H423" s="202" t="s">
        <v>578</v>
      </c>
      <c r="I423" s="202"/>
      <c r="J423" s="196" t="s">
        <v>560</v>
      </c>
      <c r="K423" s="199" t="s">
        <v>1357</v>
      </c>
      <c r="L423" s="200" t="s">
        <v>563</v>
      </c>
      <c r="M423" s="200" t="s">
        <v>538</v>
      </c>
    </row>
    <row r="424" spans="1:13" s="192" customFormat="1" ht="26.25" customHeight="1">
      <c r="A424" s="194">
        <v>612</v>
      </c>
      <c r="B424" s="205" t="s">
        <v>630</v>
      </c>
      <c r="C424" s="195">
        <v>35527</v>
      </c>
      <c r="D424" s="199" t="s">
        <v>989</v>
      </c>
      <c r="E424" s="199" t="s">
        <v>990</v>
      </c>
      <c r="F424" s="201" t="s">
        <v>1333</v>
      </c>
      <c r="G424" s="202" t="s">
        <v>572</v>
      </c>
      <c r="H424" s="202" t="s">
        <v>578</v>
      </c>
      <c r="I424" s="202"/>
      <c r="J424" s="196" t="s">
        <v>560</v>
      </c>
      <c r="K424" s="199" t="s">
        <v>1357</v>
      </c>
      <c r="L424" s="200" t="s">
        <v>563</v>
      </c>
      <c r="M424" s="200" t="s">
        <v>538</v>
      </c>
    </row>
    <row r="425" spans="1:13" s="192" customFormat="1" ht="26.25" customHeight="1">
      <c r="A425" s="194">
        <v>613</v>
      </c>
      <c r="B425" s="205" t="s">
        <v>630</v>
      </c>
      <c r="C425" s="195">
        <v>36130</v>
      </c>
      <c r="D425" s="199" t="s">
        <v>884</v>
      </c>
      <c r="E425" s="199" t="s">
        <v>879</v>
      </c>
      <c r="F425" s="201" t="s">
        <v>1333</v>
      </c>
      <c r="G425" s="202" t="s">
        <v>572</v>
      </c>
      <c r="H425" s="202" t="s">
        <v>578</v>
      </c>
      <c r="I425" s="202"/>
      <c r="J425" s="196" t="s">
        <v>560</v>
      </c>
      <c r="K425" s="199" t="s">
        <v>1357</v>
      </c>
      <c r="L425" s="200" t="s">
        <v>563</v>
      </c>
      <c r="M425" s="200" t="s">
        <v>538</v>
      </c>
    </row>
    <row r="426" spans="1:13" s="192" customFormat="1" ht="26.25" customHeight="1">
      <c r="A426" s="194">
        <v>614</v>
      </c>
      <c r="B426" s="205" t="s">
        <v>630</v>
      </c>
      <c r="C426" s="195">
        <v>35474</v>
      </c>
      <c r="D426" s="199" t="s">
        <v>882</v>
      </c>
      <c r="E426" s="199" t="s">
        <v>879</v>
      </c>
      <c r="F426" s="201" t="s">
        <v>1333</v>
      </c>
      <c r="G426" s="202" t="s">
        <v>572</v>
      </c>
      <c r="H426" s="202" t="s">
        <v>578</v>
      </c>
      <c r="I426" s="202"/>
      <c r="J426" s="196" t="s">
        <v>560</v>
      </c>
      <c r="K426" s="199" t="s">
        <v>1357</v>
      </c>
      <c r="L426" s="200" t="s">
        <v>563</v>
      </c>
      <c r="M426" s="200" t="s">
        <v>538</v>
      </c>
    </row>
    <row r="427" spans="1:13" s="192" customFormat="1" ht="26.25" customHeight="1">
      <c r="A427" s="194">
        <v>615</v>
      </c>
      <c r="B427" s="205" t="s">
        <v>630</v>
      </c>
      <c r="C427" s="195">
        <v>35657</v>
      </c>
      <c r="D427" s="199" t="s">
        <v>912</v>
      </c>
      <c r="E427" s="199" t="s">
        <v>273</v>
      </c>
      <c r="F427" s="201" t="s">
        <v>1333</v>
      </c>
      <c r="G427" s="202" t="s">
        <v>572</v>
      </c>
      <c r="H427" s="202" t="s">
        <v>578</v>
      </c>
      <c r="I427" s="202"/>
      <c r="J427" s="196" t="s">
        <v>560</v>
      </c>
      <c r="K427" s="199" t="s">
        <v>1357</v>
      </c>
      <c r="L427" s="200" t="s">
        <v>563</v>
      </c>
      <c r="M427" s="200" t="s">
        <v>538</v>
      </c>
    </row>
    <row r="428" spans="1:13" s="192" customFormat="1" ht="26.25" customHeight="1">
      <c r="A428" s="194">
        <v>616</v>
      </c>
      <c r="B428" s="205" t="s">
        <v>630</v>
      </c>
      <c r="C428" s="195">
        <v>35153</v>
      </c>
      <c r="D428" s="199" t="s">
        <v>960</v>
      </c>
      <c r="E428" s="199" t="s">
        <v>947</v>
      </c>
      <c r="F428" s="201" t="s">
        <v>1351</v>
      </c>
      <c r="G428" s="202" t="s">
        <v>572</v>
      </c>
      <c r="H428" s="202" t="s">
        <v>578</v>
      </c>
      <c r="I428" s="202"/>
      <c r="J428" s="196" t="s">
        <v>560</v>
      </c>
      <c r="K428" s="199" t="s">
        <v>1357</v>
      </c>
      <c r="L428" s="200" t="s">
        <v>563</v>
      </c>
      <c r="M428" s="200" t="s">
        <v>538</v>
      </c>
    </row>
    <row r="429" spans="1:13" s="192" customFormat="1" ht="26.25" customHeight="1">
      <c r="A429" s="194">
        <v>617</v>
      </c>
      <c r="B429" s="205" t="s">
        <v>630</v>
      </c>
      <c r="C429" s="195">
        <v>0</v>
      </c>
      <c r="D429" s="199">
        <v>0</v>
      </c>
      <c r="E429" s="199">
        <v>0</v>
      </c>
      <c r="F429" s="201">
        <v>0</v>
      </c>
      <c r="G429" s="202">
        <v>0</v>
      </c>
      <c r="H429" s="202" t="s">
        <v>578</v>
      </c>
      <c r="I429" s="202"/>
      <c r="J429" s="196" t="s">
        <v>560</v>
      </c>
      <c r="K429" s="199" t="s">
        <v>1357</v>
      </c>
      <c r="L429" s="200" t="s">
        <v>563</v>
      </c>
      <c r="M429" s="200" t="s">
        <v>538</v>
      </c>
    </row>
    <row r="430" spans="1:13" s="192" customFormat="1" ht="26.25" customHeight="1">
      <c r="A430" s="194">
        <v>618</v>
      </c>
      <c r="B430" s="539" t="s">
        <v>630</v>
      </c>
      <c r="C430" s="540">
        <v>0</v>
      </c>
      <c r="D430" s="541">
        <v>0</v>
      </c>
      <c r="E430" s="541">
        <v>0</v>
      </c>
      <c r="F430" s="542">
        <v>0</v>
      </c>
      <c r="G430" s="543" t="s">
        <v>1337</v>
      </c>
      <c r="H430" s="543" t="s">
        <v>578</v>
      </c>
      <c r="I430" s="543"/>
      <c r="J430" s="544" t="s">
        <v>560</v>
      </c>
      <c r="K430" s="541" t="s">
        <v>1357</v>
      </c>
      <c r="L430" s="545" t="s">
        <v>563</v>
      </c>
      <c r="M430" s="545" t="s">
        <v>538</v>
      </c>
    </row>
    <row r="431" spans="1:13" s="192" customFormat="1" ht="26.25" customHeight="1">
      <c r="A431" s="194">
        <v>619</v>
      </c>
      <c r="B431" s="539" t="s">
        <v>630</v>
      </c>
      <c r="C431" s="540">
        <v>32921</v>
      </c>
      <c r="D431" s="541" t="s">
        <v>1220</v>
      </c>
      <c r="E431" s="541" t="s">
        <v>1216</v>
      </c>
      <c r="F431" s="542">
        <v>2474</v>
      </c>
      <c r="G431" s="543">
        <v>1</v>
      </c>
      <c r="H431" s="543" t="s">
        <v>578</v>
      </c>
      <c r="I431" s="543"/>
      <c r="J431" s="544" t="s">
        <v>560</v>
      </c>
      <c r="K431" s="541" t="s">
        <v>1357</v>
      </c>
      <c r="L431" s="545" t="s">
        <v>563</v>
      </c>
      <c r="M431" s="545" t="s">
        <v>538</v>
      </c>
    </row>
    <row r="432" spans="1:13" s="192" customFormat="1" ht="26.25" customHeight="1">
      <c r="A432" s="194">
        <v>620</v>
      </c>
      <c r="B432" s="539" t="s">
        <v>630</v>
      </c>
      <c r="C432" s="540">
        <v>34436</v>
      </c>
      <c r="D432" s="541" t="s">
        <v>1219</v>
      </c>
      <c r="E432" s="541" t="s">
        <v>1216</v>
      </c>
      <c r="F432" s="542">
        <v>2514</v>
      </c>
      <c r="G432" s="543">
        <v>2</v>
      </c>
      <c r="H432" s="543" t="s">
        <v>578</v>
      </c>
      <c r="I432" s="543"/>
      <c r="J432" s="544" t="s">
        <v>560</v>
      </c>
      <c r="K432" s="541" t="s">
        <v>1357</v>
      </c>
      <c r="L432" s="545" t="s">
        <v>563</v>
      </c>
      <c r="M432" s="545" t="s">
        <v>538</v>
      </c>
    </row>
  </sheetData>
  <sheetProtection/>
  <mergeCells count="2">
    <mergeCell ref="L1:M1"/>
    <mergeCell ref="A1:J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N408"/>
  <sheetViews>
    <sheetView view="pageBreakPreview" zoomScale="98" zoomScaleSheetLayoutView="98" zoomScalePageLayoutView="0" workbookViewId="0" topLeftCell="A1">
      <pane ySplit="1" topLeftCell="A377" activePane="bottomLeft" state="frozen"/>
      <selection pane="topLeft" activeCell="B31" sqref="B31"/>
      <selection pane="bottomLeft" activeCell="M388" sqref="M388"/>
    </sheetView>
  </sheetViews>
  <sheetFormatPr defaultColWidth="6.140625" defaultRowHeight="12.75"/>
  <cols>
    <col min="1" max="1" width="6.140625" style="173" customWidth="1"/>
    <col min="2" max="2" width="15.421875" style="178" hidden="1" customWidth="1"/>
    <col min="3" max="3" width="8.7109375" style="220" customWidth="1"/>
    <col min="4" max="4" width="16.8515625" style="178" hidden="1" customWidth="1"/>
    <col min="5" max="5" width="11.7109375" style="173" customWidth="1"/>
    <col min="6" max="6" width="28.28125" style="170" customWidth="1"/>
    <col min="7" max="7" width="12.8515625" style="173" customWidth="1"/>
    <col min="8" max="8" width="11.421875" style="173" customWidth="1"/>
    <col min="9" max="9" width="12.421875" style="219" customWidth="1"/>
    <col min="10" max="10" width="9.57421875" style="179" customWidth="1"/>
    <col min="11" max="12" width="8.57421875" style="180" customWidth="1"/>
    <col min="13" max="13" width="8.57421875" style="178" customWidth="1"/>
    <col min="14" max="16384" width="6.140625" style="170" customWidth="1"/>
  </cols>
  <sheetData>
    <row r="1" spans="1:13" ht="44.25" customHeight="1">
      <c r="A1" s="617" t="str">
        <f>'YARIŞMA BİLGİLERİ'!F19</f>
        <v>Türkiye Yıldızlar Salon Şampiyonası</v>
      </c>
      <c r="B1" s="617"/>
      <c r="C1" s="617"/>
      <c r="D1" s="617"/>
      <c r="E1" s="617"/>
      <c r="F1" s="618"/>
      <c r="G1" s="618"/>
      <c r="H1" s="618"/>
      <c r="I1" s="618"/>
      <c r="J1" s="618"/>
      <c r="K1" s="617"/>
      <c r="L1" s="617"/>
      <c r="M1" s="617"/>
    </row>
    <row r="2" spans="1:13" ht="44.25" customHeight="1">
      <c r="A2" s="619" t="str">
        <f>'YARIŞMA BİLGİLERİ'!F21</f>
        <v>Yıldız Kızlar</v>
      </c>
      <c r="B2" s="619"/>
      <c r="C2" s="619"/>
      <c r="D2" s="619"/>
      <c r="E2" s="619"/>
      <c r="F2" s="619"/>
      <c r="G2" s="620" t="s">
        <v>274</v>
      </c>
      <c r="H2" s="620"/>
      <c r="I2" s="227"/>
      <c r="J2" s="621">
        <f ca="1">NOW()</f>
        <v>41295.53256354167</v>
      </c>
      <c r="K2" s="621"/>
      <c r="L2" s="621"/>
      <c r="M2" s="621"/>
    </row>
    <row r="3" spans="1:13" s="173" customFormat="1" ht="45" customHeight="1">
      <c r="A3" s="171" t="s">
        <v>26</v>
      </c>
      <c r="B3" s="172" t="s">
        <v>38</v>
      </c>
      <c r="C3" s="172" t="s">
        <v>261</v>
      </c>
      <c r="D3" s="172" t="s">
        <v>445</v>
      </c>
      <c r="E3" s="171" t="s">
        <v>22</v>
      </c>
      <c r="F3" s="171" t="s">
        <v>7</v>
      </c>
      <c r="G3" s="171" t="s">
        <v>58</v>
      </c>
      <c r="H3" s="171" t="s">
        <v>552</v>
      </c>
      <c r="I3" s="217" t="s">
        <v>559</v>
      </c>
      <c r="J3" s="212" t="s">
        <v>62</v>
      </c>
      <c r="K3" s="213" t="s">
        <v>554</v>
      </c>
      <c r="L3" s="213" t="s">
        <v>555</v>
      </c>
      <c r="M3" s="214" t="s">
        <v>556</v>
      </c>
    </row>
    <row r="4" spans="1:13" s="177" customFormat="1" ht="22.5" customHeight="1">
      <c r="A4" s="111">
        <v>1</v>
      </c>
      <c r="B4" s="174" t="str">
        <f aca="true" t="shared" si="0" ref="B4:B58">CONCATENATE(I4,"-",K4,"-",L4)</f>
        <v>60M-1-1</v>
      </c>
      <c r="C4" s="311">
        <v>95</v>
      </c>
      <c r="D4" s="311"/>
      <c r="E4" s="312">
        <v>35301</v>
      </c>
      <c r="F4" s="313" t="s">
        <v>916</v>
      </c>
      <c r="G4" s="314" t="s">
        <v>273</v>
      </c>
      <c r="H4" s="314" t="s">
        <v>631</v>
      </c>
      <c r="I4" s="315" t="s">
        <v>1059</v>
      </c>
      <c r="J4" s="316"/>
      <c r="K4" s="317" t="s">
        <v>644</v>
      </c>
      <c r="L4" s="317" t="s">
        <v>644</v>
      </c>
      <c r="M4" s="318"/>
    </row>
    <row r="5" spans="1:13" s="177" customFormat="1" ht="22.5" customHeight="1">
      <c r="A5" s="111">
        <v>2</v>
      </c>
      <c r="B5" s="174" t="str">
        <f t="shared" si="0"/>
        <v>60M-1-2</v>
      </c>
      <c r="C5" s="311">
        <v>104</v>
      </c>
      <c r="D5" s="311"/>
      <c r="E5" s="312">
        <v>35341</v>
      </c>
      <c r="F5" s="313" t="s">
        <v>925</v>
      </c>
      <c r="G5" s="314" t="s">
        <v>273</v>
      </c>
      <c r="H5" s="314" t="s">
        <v>631</v>
      </c>
      <c r="I5" s="315" t="s">
        <v>1059</v>
      </c>
      <c r="J5" s="316"/>
      <c r="K5" s="317" t="s">
        <v>644</v>
      </c>
      <c r="L5" s="317" t="s">
        <v>645</v>
      </c>
      <c r="M5" s="318"/>
    </row>
    <row r="6" spans="1:13" s="177" customFormat="1" ht="22.5" customHeight="1">
      <c r="A6" s="111">
        <v>3</v>
      </c>
      <c r="B6" s="174" t="str">
        <f t="shared" si="0"/>
        <v>60M-1-3</v>
      </c>
      <c r="C6" s="311">
        <v>111</v>
      </c>
      <c r="D6" s="311"/>
      <c r="E6" s="312">
        <v>36207</v>
      </c>
      <c r="F6" s="313" t="s">
        <v>932</v>
      </c>
      <c r="G6" s="314" t="s">
        <v>273</v>
      </c>
      <c r="H6" s="314" t="s">
        <v>631</v>
      </c>
      <c r="I6" s="315" t="s">
        <v>1059</v>
      </c>
      <c r="J6" s="316"/>
      <c r="K6" s="317" t="s">
        <v>644</v>
      </c>
      <c r="L6" s="317" t="s">
        <v>646</v>
      </c>
      <c r="M6" s="318"/>
    </row>
    <row r="7" spans="1:13" s="177" customFormat="1" ht="22.5" customHeight="1">
      <c r="A7" s="111">
        <v>4</v>
      </c>
      <c r="B7" s="174" t="str">
        <f t="shared" si="0"/>
        <v>60M-1-4</v>
      </c>
      <c r="C7" s="311">
        <v>113</v>
      </c>
      <c r="D7" s="311"/>
      <c r="E7" s="312">
        <v>36618</v>
      </c>
      <c r="F7" s="313" t="s">
        <v>934</v>
      </c>
      <c r="G7" s="314" t="s">
        <v>273</v>
      </c>
      <c r="H7" s="314" t="s">
        <v>631</v>
      </c>
      <c r="I7" s="315" t="s">
        <v>1059</v>
      </c>
      <c r="J7" s="316"/>
      <c r="K7" s="317" t="s">
        <v>644</v>
      </c>
      <c r="L7" s="317" t="s">
        <v>647</v>
      </c>
      <c r="M7" s="318"/>
    </row>
    <row r="8" spans="1:13" s="177" customFormat="1" ht="22.5" customHeight="1">
      <c r="A8" s="111">
        <v>5</v>
      </c>
      <c r="B8" s="174" t="str">
        <f t="shared" si="0"/>
        <v>60M-1-5</v>
      </c>
      <c r="C8" s="311">
        <v>116</v>
      </c>
      <c r="D8" s="311"/>
      <c r="E8" s="312">
        <v>35768</v>
      </c>
      <c r="F8" s="313" t="s">
        <v>937</v>
      </c>
      <c r="G8" s="314" t="s">
        <v>273</v>
      </c>
      <c r="H8" s="314" t="s">
        <v>631</v>
      </c>
      <c r="I8" s="315" t="s">
        <v>1059</v>
      </c>
      <c r="J8" s="316"/>
      <c r="K8" s="317" t="s">
        <v>644</v>
      </c>
      <c r="L8" s="317" t="s">
        <v>648</v>
      </c>
      <c r="M8" s="318"/>
    </row>
    <row r="9" spans="1:13" s="177" customFormat="1" ht="22.5" customHeight="1">
      <c r="A9" s="111">
        <v>6</v>
      </c>
      <c r="B9" s="174" t="str">
        <f t="shared" si="0"/>
        <v>60M-1-6</v>
      </c>
      <c r="C9" s="311">
        <v>122</v>
      </c>
      <c r="D9" s="311"/>
      <c r="E9" s="312">
        <v>35961</v>
      </c>
      <c r="F9" s="313" t="s">
        <v>943</v>
      </c>
      <c r="G9" s="314" t="s">
        <v>273</v>
      </c>
      <c r="H9" s="314" t="s">
        <v>631</v>
      </c>
      <c r="I9" s="315" t="s">
        <v>1059</v>
      </c>
      <c r="J9" s="316"/>
      <c r="K9" s="317" t="s">
        <v>644</v>
      </c>
      <c r="L9" s="317" t="s">
        <v>649</v>
      </c>
      <c r="M9" s="318"/>
    </row>
    <row r="10" spans="1:13" s="177" customFormat="1" ht="22.5" customHeight="1">
      <c r="A10" s="111">
        <v>7</v>
      </c>
      <c r="B10" s="174" t="str">
        <f t="shared" si="0"/>
        <v>60M-1-7</v>
      </c>
      <c r="C10" s="311">
        <v>123</v>
      </c>
      <c r="D10" s="311"/>
      <c r="E10" s="312">
        <v>35912</v>
      </c>
      <c r="F10" s="313" t="s">
        <v>944</v>
      </c>
      <c r="G10" s="314" t="s">
        <v>273</v>
      </c>
      <c r="H10" s="314" t="s">
        <v>631</v>
      </c>
      <c r="I10" s="315" t="s">
        <v>1059</v>
      </c>
      <c r="J10" s="316"/>
      <c r="K10" s="317" t="s">
        <v>644</v>
      </c>
      <c r="L10" s="317" t="s">
        <v>751</v>
      </c>
      <c r="M10" s="318"/>
    </row>
    <row r="11" spans="1:13" s="177" customFormat="1" ht="22.5" customHeight="1">
      <c r="A11" s="111">
        <v>8</v>
      </c>
      <c r="B11" s="174" t="str">
        <f t="shared" si="0"/>
        <v>60M-1-8</v>
      </c>
      <c r="C11" s="311">
        <v>124</v>
      </c>
      <c r="D11" s="311"/>
      <c r="E11" s="312">
        <v>35722</v>
      </c>
      <c r="F11" s="313" t="s">
        <v>945</v>
      </c>
      <c r="G11" s="314" t="s">
        <v>273</v>
      </c>
      <c r="H11" s="314" t="s">
        <v>631</v>
      </c>
      <c r="I11" s="315" t="s">
        <v>1059</v>
      </c>
      <c r="J11" s="316"/>
      <c r="K11" s="317" t="s">
        <v>644</v>
      </c>
      <c r="L11" s="317" t="s">
        <v>752</v>
      </c>
      <c r="M11" s="318"/>
    </row>
    <row r="12" spans="1:13" s="177" customFormat="1" ht="22.5" customHeight="1">
      <c r="A12" s="111">
        <v>9</v>
      </c>
      <c r="B12" s="174" t="str">
        <f t="shared" si="0"/>
        <v>60M-2-1</v>
      </c>
      <c r="C12" s="311">
        <v>145</v>
      </c>
      <c r="D12" s="311"/>
      <c r="E12" s="312">
        <v>35800</v>
      </c>
      <c r="F12" s="313" t="s">
        <v>966</v>
      </c>
      <c r="G12" s="314" t="s">
        <v>967</v>
      </c>
      <c r="H12" s="314" t="s">
        <v>631</v>
      </c>
      <c r="I12" s="315" t="s">
        <v>1059</v>
      </c>
      <c r="J12" s="316"/>
      <c r="K12" s="317" t="s">
        <v>645</v>
      </c>
      <c r="L12" s="317" t="s">
        <v>644</v>
      </c>
      <c r="M12" s="318"/>
    </row>
    <row r="13" spans="1:13" s="177" customFormat="1" ht="22.5" customHeight="1">
      <c r="A13" s="111">
        <v>10</v>
      </c>
      <c r="B13" s="174" t="str">
        <f t="shared" si="0"/>
        <v>60M-2-2</v>
      </c>
      <c r="C13" s="311">
        <v>196</v>
      </c>
      <c r="D13" s="311"/>
      <c r="E13" s="312">
        <v>36186</v>
      </c>
      <c r="F13" s="313" t="s">
        <v>1025</v>
      </c>
      <c r="G13" s="314" t="s">
        <v>1026</v>
      </c>
      <c r="H13" s="314" t="s">
        <v>631</v>
      </c>
      <c r="I13" s="315" t="s">
        <v>1059</v>
      </c>
      <c r="J13" s="316"/>
      <c r="K13" s="317" t="s">
        <v>645</v>
      </c>
      <c r="L13" s="317" t="s">
        <v>645</v>
      </c>
      <c r="M13" s="318"/>
    </row>
    <row r="14" spans="1:13" s="177" customFormat="1" ht="22.5" customHeight="1">
      <c r="A14" s="111">
        <v>11</v>
      </c>
      <c r="B14" s="174" t="str">
        <f t="shared" si="0"/>
        <v>60M-2-3</v>
      </c>
      <c r="C14" s="311">
        <v>197</v>
      </c>
      <c r="D14" s="311"/>
      <c r="E14" s="312">
        <v>36595</v>
      </c>
      <c r="F14" s="313" t="s">
        <v>1027</v>
      </c>
      <c r="G14" s="314" t="s">
        <v>1026</v>
      </c>
      <c r="H14" s="314" t="s">
        <v>631</v>
      </c>
      <c r="I14" s="315" t="s">
        <v>1059</v>
      </c>
      <c r="J14" s="316"/>
      <c r="K14" s="317" t="s">
        <v>645</v>
      </c>
      <c r="L14" s="317" t="s">
        <v>646</v>
      </c>
      <c r="M14" s="318"/>
    </row>
    <row r="15" spans="1:13" s="177" customFormat="1" ht="22.5" customHeight="1">
      <c r="A15" s="111">
        <v>12</v>
      </c>
      <c r="B15" s="174" t="str">
        <f t="shared" si="0"/>
        <v>60M-2-4</v>
      </c>
      <c r="C15" s="311">
        <v>198</v>
      </c>
      <c r="D15" s="311"/>
      <c r="E15" s="312">
        <v>36241</v>
      </c>
      <c r="F15" s="313" t="s">
        <v>1028</v>
      </c>
      <c r="G15" s="314" t="s">
        <v>1026</v>
      </c>
      <c r="H15" s="314" t="s">
        <v>631</v>
      </c>
      <c r="I15" s="315" t="s">
        <v>1059</v>
      </c>
      <c r="J15" s="316"/>
      <c r="K15" s="317" t="s">
        <v>645</v>
      </c>
      <c r="L15" s="317" t="s">
        <v>647</v>
      </c>
      <c r="M15" s="318"/>
    </row>
    <row r="16" spans="1:13" s="177" customFormat="1" ht="22.5" customHeight="1">
      <c r="A16" s="111">
        <v>13</v>
      </c>
      <c r="B16" s="174" t="str">
        <f t="shared" si="0"/>
        <v>60M-2-5</v>
      </c>
      <c r="C16" s="311">
        <v>199</v>
      </c>
      <c r="D16" s="311"/>
      <c r="E16" s="312">
        <v>36324</v>
      </c>
      <c r="F16" s="313" t="s">
        <v>1029</v>
      </c>
      <c r="G16" s="314" t="s">
        <v>1026</v>
      </c>
      <c r="H16" s="314" t="s">
        <v>631</v>
      </c>
      <c r="I16" s="315" t="s">
        <v>1059</v>
      </c>
      <c r="J16" s="316"/>
      <c r="K16" s="317" t="s">
        <v>645</v>
      </c>
      <c r="L16" s="317" t="s">
        <v>648</v>
      </c>
      <c r="M16" s="318"/>
    </row>
    <row r="17" spans="1:13" s="177" customFormat="1" ht="22.5" customHeight="1">
      <c r="A17" s="111">
        <v>14</v>
      </c>
      <c r="B17" s="174" t="str">
        <f t="shared" si="0"/>
        <v>60M-2-6</v>
      </c>
      <c r="C17" s="311">
        <v>201</v>
      </c>
      <c r="D17" s="311"/>
      <c r="E17" s="312">
        <v>36772</v>
      </c>
      <c r="F17" s="313" t="s">
        <v>1031</v>
      </c>
      <c r="G17" s="314" t="s">
        <v>1026</v>
      </c>
      <c r="H17" s="314" t="s">
        <v>631</v>
      </c>
      <c r="I17" s="315" t="s">
        <v>1059</v>
      </c>
      <c r="J17" s="316"/>
      <c r="K17" s="317" t="s">
        <v>645</v>
      </c>
      <c r="L17" s="317" t="s">
        <v>649</v>
      </c>
      <c r="M17" s="318"/>
    </row>
    <row r="18" spans="1:13" s="177" customFormat="1" ht="22.5" customHeight="1">
      <c r="A18" s="111">
        <v>15</v>
      </c>
      <c r="B18" s="174" t="str">
        <f t="shared" si="0"/>
        <v>60M-2-7</v>
      </c>
      <c r="C18" s="311">
        <v>202</v>
      </c>
      <c r="D18" s="311"/>
      <c r="E18" s="312">
        <v>36572</v>
      </c>
      <c r="F18" s="313" t="s">
        <v>1032</v>
      </c>
      <c r="G18" s="314" t="s">
        <v>1026</v>
      </c>
      <c r="H18" s="314" t="s">
        <v>631</v>
      </c>
      <c r="I18" s="315" t="s">
        <v>1059</v>
      </c>
      <c r="J18" s="316"/>
      <c r="K18" s="317" t="s">
        <v>645</v>
      </c>
      <c r="L18" s="317" t="s">
        <v>751</v>
      </c>
      <c r="M18" s="318"/>
    </row>
    <row r="19" spans="1:13" s="177" customFormat="1" ht="22.5" customHeight="1">
      <c r="A19" s="111">
        <v>16</v>
      </c>
      <c r="B19" s="174" t="str">
        <f t="shared" si="0"/>
        <v>60M-2-8</v>
      </c>
      <c r="C19" s="311">
        <v>203</v>
      </c>
      <c r="D19" s="311"/>
      <c r="E19" s="312">
        <v>36811</v>
      </c>
      <c r="F19" s="313" t="s">
        <v>1033</v>
      </c>
      <c r="G19" s="314" t="s">
        <v>1026</v>
      </c>
      <c r="H19" s="314" t="s">
        <v>631</v>
      </c>
      <c r="I19" s="315" t="s">
        <v>1059</v>
      </c>
      <c r="J19" s="316"/>
      <c r="K19" s="317" t="s">
        <v>645</v>
      </c>
      <c r="L19" s="317" t="s">
        <v>752</v>
      </c>
      <c r="M19" s="318"/>
    </row>
    <row r="20" spans="1:13" s="177" customFormat="1" ht="22.5" customHeight="1">
      <c r="A20" s="111">
        <v>17</v>
      </c>
      <c r="B20" s="174" t="str">
        <f t="shared" si="0"/>
        <v>60M-3-1</v>
      </c>
      <c r="C20" s="311">
        <v>204</v>
      </c>
      <c r="D20" s="311"/>
      <c r="E20" s="312">
        <v>36796</v>
      </c>
      <c r="F20" s="313" t="s">
        <v>1034</v>
      </c>
      <c r="G20" s="314" t="s">
        <v>1026</v>
      </c>
      <c r="H20" s="314" t="s">
        <v>631</v>
      </c>
      <c r="I20" s="315" t="s">
        <v>1059</v>
      </c>
      <c r="J20" s="316"/>
      <c r="K20" s="317" t="s">
        <v>646</v>
      </c>
      <c r="L20" s="317" t="s">
        <v>644</v>
      </c>
      <c r="M20" s="318"/>
    </row>
    <row r="21" spans="1:13" s="177" customFormat="1" ht="22.5" customHeight="1">
      <c r="A21" s="111">
        <v>18</v>
      </c>
      <c r="B21" s="174" t="str">
        <f t="shared" si="0"/>
        <v>60M-3-2</v>
      </c>
      <c r="C21" s="311">
        <v>205</v>
      </c>
      <c r="D21" s="311"/>
      <c r="E21" s="312">
        <v>36916</v>
      </c>
      <c r="F21" s="313" t="s">
        <v>1035</v>
      </c>
      <c r="G21" s="314" t="s">
        <v>1026</v>
      </c>
      <c r="H21" s="314" t="s">
        <v>631</v>
      </c>
      <c r="I21" s="315" t="s">
        <v>1059</v>
      </c>
      <c r="J21" s="316"/>
      <c r="K21" s="317" t="s">
        <v>646</v>
      </c>
      <c r="L21" s="317" t="s">
        <v>645</v>
      </c>
      <c r="M21" s="318"/>
    </row>
    <row r="22" spans="1:13" s="177" customFormat="1" ht="22.5" customHeight="1">
      <c r="A22" s="111">
        <v>19</v>
      </c>
      <c r="B22" s="174" t="str">
        <f t="shared" si="0"/>
        <v>60M-3-3</v>
      </c>
      <c r="C22" s="311">
        <v>206</v>
      </c>
      <c r="D22" s="311"/>
      <c r="E22" s="312">
        <v>36277</v>
      </c>
      <c r="F22" s="313" t="s">
        <v>1036</v>
      </c>
      <c r="G22" s="314" t="s">
        <v>1026</v>
      </c>
      <c r="H22" s="314" t="s">
        <v>631</v>
      </c>
      <c r="I22" s="315" t="s">
        <v>1059</v>
      </c>
      <c r="J22" s="316"/>
      <c r="K22" s="317" t="s">
        <v>646</v>
      </c>
      <c r="L22" s="317" t="s">
        <v>646</v>
      </c>
      <c r="M22" s="318"/>
    </row>
    <row r="23" spans="1:13" s="177" customFormat="1" ht="22.5" customHeight="1">
      <c r="A23" s="111">
        <v>20</v>
      </c>
      <c r="B23" s="174" t="str">
        <f t="shared" si="0"/>
        <v>60M-3-4</v>
      </c>
      <c r="C23" s="311">
        <v>76</v>
      </c>
      <c r="D23" s="311"/>
      <c r="E23" s="312">
        <v>36598</v>
      </c>
      <c r="F23" s="313" t="s">
        <v>895</v>
      </c>
      <c r="G23" s="314" t="s">
        <v>891</v>
      </c>
      <c r="H23" s="314" t="s">
        <v>631</v>
      </c>
      <c r="I23" s="315" t="s">
        <v>1059</v>
      </c>
      <c r="J23" s="316"/>
      <c r="K23" s="317" t="s">
        <v>646</v>
      </c>
      <c r="L23" s="317" t="s">
        <v>647</v>
      </c>
      <c r="M23" s="318"/>
    </row>
    <row r="24" spans="1:13" s="177" customFormat="1" ht="22.5" customHeight="1">
      <c r="A24" s="111">
        <v>21</v>
      </c>
      <c r="B24" s="174" t="str">
        <f t="shared" si="0"/>
        <v>60M-3-5</v>
      </c>
      <c r="C24" s="311">
        <v>51</v>
      </c>
      <c r="D24" s="311"/>
      <c r="E24" s="312">
        <v>35490</v>
      </c>
      <c r="F24" s="313" t="s">
        <v>862</v>
      </c>
      <c r="G24" s="314" t="s">
        <v>846</v>
      </c>
      <c r="H24" s="314" t="s">
        <v>631</v>
      </c>
      <c r="I24" s="315" t="s">
        <v>1059</v>
      </c>
      <c r="J24" s="316"/>
      <c r="K24" s="317" t="s">
        <v>646</v>
      </c>
      <c r="L24" s="317" t="s">
        <v>648</v>
      </c>
      <c r="M24" s="318"/>
    </row>
    <row r="25" spans="1:13" s="177" customFormat="1" ht="22.5" customHeight="1">
      <c r="A25" s="111">
        <v>22</v>
      </c>
      <c r="B25" s="174" t="str">
        <f t="shared" si="0"/>
        <v>60M-3-6</v>
      </c>
      <c r="C25" s="311">
        <v>79</v>
      </c>
      <c r="D25" s="311"/>
      <c r="E25" s="312">
        <v>36385</v>
      </c>
      <c r="F25" s="313" t="s">
        <v>898</v>
      </c>
      <c r="G25" s="314" t="s">
        <v>899</v>
      </c>
      <c r="H25" s="314" t="s">
        <v>631</v>
      </c>
      <c r="I25" s="315" t="s">
        <v>1059</v>
      </c>
      <c r="J25" s="316"/>
      <c r="K25" s="317" t="s">
        <v>646</v>
      </c>
      <c r="L25" s="317" t="s">
        <v>649</v>
      </c>
      <c r="M25" s="318"/>
    </row>
    <row r="26" spans="1:13" s="177" customFormat="1" ht="22.5" customHeight="1">
      <c r="A26" s="111">
        <v>23</v>
      </c>
      <c r="B26" s="174" t="str">
        <f t="shared" si="0"/>
        <v>60M-3-7</v>
      </c>
      <c r="C26" s="311">
        <v>163</v>
      </c>
      <c r="D26" s="311"/>
      <c r="E26" s="312">
        <v>35565</v>
      </c>
      <c r="F26" s="313" t="s">
        <v>987</v>
      </c>
      <c r="G26" s="314" t="s">
        <v>988</v>
      </c>
      <c r="H26" s="314" t="s">
        <v>631</v>
      </c>
      <c r="I26" s="315" t="s">
        <v>1059</v>
      </c>
      <c r="J26" s="316"/>
      <c r="K26" s="317" t="s">
        <v>646</v>
      </c>
      <c r="L26" s="317" t="s">
        <v>751</v>
      </c>
      <c r="M26" s="318"/>
    </row>
    <row r="27" spans="1:13" s="177" customFormat="1" ht="22.5" customHeight="1">
      <c r="A27" s="111">
        <v>24</v>
      </c>
      <c r="B27" s="174" t="str">
        <f t="shared" si="0"/>
        <v>60M-3-8</v>
      </c>
      <c r="C27" s="311">
        <v>194</v>
      </c>
      <c r="D27" s="311"/>
      <c r="E27" s="312">
        <v>35492</v>
      </c>
      <c r="F27" s="313" t="s">
        <v>1022</v>
      </c>
      <c r="G27" s="314" t="s">
        <v>1023</v>
      </c>
      <c r="H27" s="314" t="s">
        <v>631</v>
      </c>
      <c r="I27" s="315" t="s">
        <v>1059</v>
      </c>
      <c r="J27" s="316"/>
      <c r="K27" s="317" t="s">
        <v>646</v>
      </c>
      <c r="L27" s="317" t="s">
        <v>752</v>
      </c>
      <c r="M27" s="318"/>
    </row>
    <row r="28" spans="1:13" s="177" customFormat="1" ht="22.5" customHeight="1">
      <c r="A28" s="111">
        <v>25</v>
      </c>
      <c r="B28" s="174" t="str">
        <f t="shared" si="0"/>
        <v>60M-4-1</v>
      </c>
      <c r="C28" s="311">
        <v>200</v>
      </c>
      <c r="D28" s="311"/>
      <c r="E28" s="312">
        <v>35626</v>
      </c>
      <c r="F28" s="313" t="s">
        <v>1030</v>
      </c>
      <c r="G28" s="314" t="s">
        <v>1026</v>
      </c>
      <c r="H28" s="314" t="s">
        <v>631</v>
      </c>
      <c r="I28" s="315" t="s">
        <v>1059</v>
      </c>
      <c r="J28" s="316"/>
      <c r="K28" s="317" t="s">
        <v>647</v>
      </c>
      <c r="L28" s="317" t="s">
        <v>644</v>
      </c>
      <c r="M28" s="318"/>
    </row>
    <row r="29" spans="1:13" s="177" customFormat="1" ht="22.5" customHeight="1">
      <c r="A29" s="111">
        <v>26</v>
      </c>
      <c r="B29" s="174" t="str">
        <f t="shared" si="0"/>
        <v>60M-4-2</v>
      </c>
      <c r="C29" s="311">
        <v>179</v>
      </c>
      <c r="D29" s="311"/>
      <c r="E29" s="312">
        <v>36435</v>
      </c>
      <c r="F29" s="313" t="s">
        <v>1007</v>
      </c>
      <c r="G29" s="314" t="s">
        <v>1004</v>
      </c>
      <c r="H29" s="314" t="s">
        <v>631</v>
      </c>
      <c r="I29" s="315" t="s">
        <v>1059</v>
      </c>
      <c r="J29" s="316">
        <v>987</v>
      </c>
      <c r="K29" s="317" t="s">
        <v>647</v>
      </c>
      <c r="L29" s="317" t="s">
        <v>645</v>
      </c>
      <c r="M29" s="318"/>
    </row>
    <row r="30" spans="1:13" s="177" customFormat="1" ht="22.5" customHeight="1">
      <c r="A30" s="111">
        <v>27</v>
      </c>
      <c r="B30" s="174" t="str">
        <f t="shared" si="0"/>
        <v>60M-4-3</v>
      </c>
      <c r="C30" s="311">
        <v>120</v>
      </c>
      <c r="D30" s="311"/>
      <c r="E30" s="312">
        <v>35149</v>
      </c>
      <c r="F30" s="313" t="s">
        <v>941</v>
      </c>
      <c r="G30" s="314" t="s">
        <v>273</v>
      </c>
      <c r="H30" s="314" t="s">
        <v>631</v>
      </c>
      <c r="I30" s="315" t="s">
        <v>1059</v>
      </c>
      <c r="J30" s="316">
        <v>913</v>
      </c>
      <c r="K30" s="317" t="s">
        <v>647</v>
      </c>
      <c r="L30" s="317" t="s">
        <v>646</v>
      </c>
      <c r="M30" s="318"/>
    </row>
    <row r="31" spans="1:13" s="177" customFormat="1" ht="22.5" customHeight="1">
      <c r="A31" s="111">
        <v>28</v>
      </c>
      <c r="B31" s="174" t="str">
        <f t="shared" si="0"/>
        <v>60M-4-4</v>
      </c>
      <c r="C31" s="311">
        <v>96</v>
      </c>
      <c r="D31" s="311"/>
      <c r="E31" s="312">
        <v>35983</v>
      </c>
      <c r="F31" s="313" t="s">
        <v>917</v>
      </c>
      <c r="G31" s="314" t="s">
        <v>273</v>
      </c>
      <c r="H31" s="314" t="s">
        <v>631</v>
      </c>
      <c r="I31" s="315" t="s">
        <v>1059</v>
      </c>
      <c r="J31" s="316">
        <v>912</v>
      </c>
      <c r="K31" s="317" t="s">
        <v>647</v>
      </c>
      <c r="L31" s="317" t="s">
        <v>647</v>
      </c>
      <c r="M31" s="318"/>
    </row>
    <row r="32" spans="1:13" s="177" customFormat="1" ht="22.5" customHeight="1">
      <c r="A32" s="111">
        <v>29</v>
      </c>
      <c r="B32" s="174" t="str">
        <f t="shared" si="0"/>
        <v>60M-4-5</v>
      </c>
      <c r="C32" s="311">
        <v>94</v>
      </c>
      <c r="D32" s="311"/>
      <c r="E32" s="312">
        <v>36192</v>
      </c>
      <c r="F32" s="313" t="s">
        <v>915</v>
      </c>
      <c r="G32" s="314" t="s">
        <v>273</v>
      </c>
      <c r="H32" s="314" t="s">
        <v>631</v>
      </c>
      <c r="I32" s="315" t="s">
        <v>1059</v>
      </c>
      <c r="J32" s="316">
        <v>871</v>
      </c>
      <c r="K32" s="317" t="s">
        <v>647</v>
      </c>
      <c r="L32" s="317" t="s">
        <v>648</v>
      </c>
      <c r="M32" s="318"/>
    </row>
    <row r="33" spans="1:13" s="177" customFormat="1" ht="22.5" customHeight="1">
      <c r="A33" s="111">
        <v>30</v>
      </c>
      <c r="B33" s="174" t="str">
        <f t="shared" si="0"/>
        <v>60M-4-6</v>
      </c>
      <c r="C33" s="311">
        <v>99</v>
      </c>
      <c r="D33" s="311"/>
      <c r="E33" s="312">
        <v>35102</v>
      </c>
      <c r="F33" s="313" t="s">
        <v>920</v>
      </c>
      <c r="G33" s="314" t="s">
        <v>273</v>
      </c>
      <c r="H33" s="314" t="s">
        <v>631</v>
      </c>
      <c r="I33" s="315" t="s">
        <v>1059</v>
      </c>
      <c r="J33" s="316">
        <v>855</v>
      </c>
      <c r="K33" s="317" t="s">
        <v>647</v>
      </c>
      <c r="L33" s="317" t="s">
        <v>649</v>
      </c>
      <c r="M33" s="318"/>
    </row>
    <row r="34" spans="1:13" s="177" customFormat="1" ht="22.5" customHeight="1">
      <c r="A34" s="111">
        <v>31</v>
      </c>
      <c r="B34" s="174" t="str">
        <f t="shared" si="0"/>
        <v>60M-4-7</v>
      </c>
      <c r="C34" s="311">
        <v>140</v>
      </c>
      <c r="D34" s="311"/>
      <c r="E34" s="312">
        <v>35402</v>
      </c>
      <c r="F34" s="313" t="s">
        <v>961</v>
      </c>
      <c r="G34" s="314" t="s">
        <v>947</v>
      </c>
      <c r="H34" s="314" t="s">
        <v>631</v>
      </c>
      <c r="I34" s="315" t="s">
        <v>1059</v>
      </c>
      <c r="J34" s="316">
        <v>852</v>
      </c>
      <c r="K34" s="317" t="s">
        <v>647</v>
      </c>
      <c r="L34" s="317" t="s">
        <v>751</v>
      </c>
      <c r="M34" s="318"/>
    </row>
    <row r="35" spans="1:13" s="177" customFormat="1" ht="22.5" customHeight="1">
      <c r="A35" s="111">
        <v>32</v>
      </c>
      <c r="B35" s="174" t="str">
        <f t="shared" si="0"/>
        <v>60M-4-8</v>
      </c>
      <c r="C35" s="311">
        <v>17</v>
      </c>
      <c r="D35" s="311"/>
      <c r="E35" s="312">
        <v>35407</v>
      </c>
      <c r="F35" s="313" t="s">
        <v>824</v>
      </c>
      <c r="G35" s="314" t="s">
        <v>825</v>
      </c>
      <c r="H35" s="314" t="s">
        <v>631</v>
      </c>
      <c r="I35" s="315" t="s">
        <v>1059</v>
      </c>
      <c r="J35" s="316">
        <v>850</v>
      </c>
      <c r="K35" s="317" t="s">
        <v>647</v>
      </c>
      <c r="L35" s="317" t="s">
        <v>752</v>
      </c>
      <c r="M35" s="318"/>
    </row>
    <row r="36" spans="1:13" s="177" customFormat="1" ht="22.5" customHeight="1">
      <c r="A36" s="111">
        <v>33</v>
      </c>
      <c r="B36" s="174" t="str">
        <f t="shared" si="0"/>
        <v>60M-5-1</v>
      </c>
      <c r="C36" s="311">
        <v>97</v>
      </c>
      <c r="D36" s="311"/>
      <c r="E36" s="312">
        <v>36299</v>
      </c>
      <c r="F36" s="313" t="s">
        <v>918</v>
      </c>
      <c r="G36" s="314" t="s">
        <v>273</v>
      </c>
      <c r="H36" s="314" t="s">
        <v>631</v>
      </c>
      <c r="I36" s="315" t="s">
        <v>1059</v>
      </c>
      <c r="J36" s="316">
        <v>847</v>
      </c>
      <c r="K36" s="317" t="s">
        <v>648</v>
      </c>
      <c r="L36" s="317" t="s">
        <v>644</v>
      </c>
      <c r="M36" s="318"/>
    </row>
    <row r="37" spans="1:13" s="177" customFormat="1" ht="22.5" customHeight="1">
      <c r="A37" s="111">
        <v>34</v>
      </c>
      <c r="B37" s="174" t="str">
        <f t="shared" si="0"/>
        <v>60M-5-2</v>
      </c>
      <c r="C37" s="311">
        <v>144</v>
      </c>
      <c r="D37" s="311"/>
      <c r="E37" s="312">
        <v>35779</v>
      </c>
      <c r="F37" s="313" t="s">
        <v>965</v>
      </c>
      <c r="G37" s="314" t="s">
        <v>947</v>
      </c>
      <c r="H37" s="314" t="s">
        <v>631</v>
      </c>
      <c r="I37" s="315" t="s">
        <v>1059</v>
      </c>
      <c r="J37" s="316">
        <v>845</v>
      </c>
      <c r="K37" s="317" t="s">
        <v>648</v>
      </c>
      <c r="L37" s="317" t="s">
        <v>645</v>
      </c>
      <c r="M37" s="318"/>
    </row>
    <row r="38" spans="1:13" s="177" customFormat="1" ht="22.5" customHeight="1">
      <c r="A38" s="111">
        <v>35</v>
      </c>
      <c r="B38" s="174" t="str">
        <f t="shared" si="0"/>
        <v>60M-5-3</v>
      </c>
      <c r="C38" s="311">
        <v>93</v>
      </c>
      <c r="D38" s="311"/>
      <c r="E38" s="312">
        <v>35244</v>
      </c>
      <c r="F38" s="313" t="s">
        <v>914</v>
      </c>
      <c r="G38" s="314" t="s">
        <v>273</v>
      </c>
      <c r="H38" s="314" t="s">
        <v>631</v>
      </c>
      <c r="I38" s="315" t="s">
        <v>1059</v>
      </c>
      <c r="J38" s="316">
        <v>844</v>
      </c>
      <c r="K38" s="317" t="s">
        <v>648</v>
      </c>
      <c r="L38" s="317" t="s">
        <v>646</v>
      </c>
      <c r="M38" s="318"/>
    </row>
    <row r="39" spans="1:13" s="177" customFormat="1" ht="22.5" customHeight="1">
      <c r="A39" s="111">
        <v>36</v>
      </c>
      <c r="B39" s="174" t="str">
        <f t="shared" si="0"/>
        <v>60M-5-4</v>
      </c>
      <c r="C39" s="311">
        <v>139</v>
      </c>
      <c r="D39" s="311"/>
      <c r="E39" s="312">
        <v>35153</v>
      </c>
      <c r="F39" s="313" t="s">
        <v>960</v>
      </c>
      <c r="G39" s="314" t="s">
        <v>947</v>
      </c>
      <c r="H39" s="314" t="s">
        <v>631</v>
      </c>
      <c r="I39" s="315" t="s">
        <v>1059</v>
      </c>
      <c r="J39" s="316">
        <v>842</v>
      </c>
      <c r="K39" s="317" t="s">
        <v>648</v>
      </c>
      <c r="L39" s="317" t="s">
        <v>647</v>
      </c>
      <c r="M39" s="318"/>
    </row>
    <row r="40" spans="1:13" s="177" customFormat="1" ht="22.5" customHeight="1">
      <c r="A40" s="111">
        <v>37</v>
      </c>
      <c r="B40" s="174" t="str">
        <f t="shared" si="0"/>
        <v>60M-5-5</v>
      </c>
      <c r="C40" s="311">
        <v>154</v>
      </c>
      <c r="D40" s="311"/>
      <c r="E40" s="312">
        <v>35383</v>
      </c>
      <c r="F40" s="313" t="s">
        <v>977</v>
      </c>
      <c r="G40" s="314" t="s">
        <v>978</v>
      </c>
      <c r="H40" s="314" t="s">
        <v>631</v>
      </c>
      <c r="I40" s="315" t="s">
        <v>1059</v>
      </c>
      <c r="J40" s="316">
        <v>833</v>
      </c>
      <c r="K40" s="317" t="s">
        <v>648</v>
      </c>
      <c r="L40" s="317" t="s">
        <v>648</v>
      </c>
      <c r="M40" s="318"/>
    </row>
    <row r="41" spans="1:13" s="177" customFormat="1" ht="22.5" customHeight="1">
      <c r="A41" s="111">
        <v>38</v>
      </c>
      <c r="B41" s="174" t="str">
        <f t="shared" si="0"/>
        <v>60M-5-6</v>
      </c>
      <c r="C41" s="311">
        <v>173</v>
      </c>
      <c r="D41" s="311"/>
      <c r="E41" s="312">
        <v>35635</v>
      </c>
      <c r="F41" s="313" t="s">
        <v>999</v>
      </c>
      <c r="G41" s="314" t="s">
        <v>997</v>
      </c>
      <c r="H41" s="314" t="s">
        <v>631</v>
      </c>
      <c r="I41" s="315" t="s">
        <v>1059</v>
      </c>
      <c r="J41" s="316">
        <v>830</v>
      </c>
      <c r="K41" s="317" t="s">
        <v>648</v>
      </c>
      <c r="L41" s="317" t="s">
        <v>649</v>
      </c>
      <c r="M41" s="318"/>
    </row>
    <row r="42" spans="1:13" s="177" customFormat="1" ht="22.5" customHeight="1">
      <c r="A42" s="111">
        <v>39</v>
      </c>
      <c r="B42" s="174" t="str">
        <f t="shared" si="0"/>
        <v>60M-5-7</v>
      </c>
      <c r="C42" s="311">
        <v>141</v>
      </c>
      <c r="D42" s="311"/>
      <c r="E42" s="312">
        <v>35698</v>
      </c>
      <c r="F42" s="313" t="s">
        <v>962</v>
      </c>
      <c r="G42" s="314" t="s">
        <v>947</v>
      </c>
      <c r="H42" s="314" t="s">
        <v>631</v>
      </c>
      <c r="I42" s="315" t="s">
        <v>1059</v>
      </c>
      <c r="J42" s="316">
        <v>830</v>
      </c>
      <c r="K42" s="317" t="s">
        <v>648</v>
      </c>
      <c r="L42" s="317" t="s">
        <v>751</v>
      </c>
      <c r="M42" s="318"/>
    </row>
    <row r="43" spans="1:13" s="177" customFormat="1" ht="22.5" customHeight="1">
      <c r="A43" s="111">
        <v>40</v>
      </c>
      <c r="B43" s="174" t="str">
        <f t="shared" si="0"/>
        <v>60M-5-8</v>
      </c>
      <c r="C43" s="311">
        <v>171</v>
      </c>
      <c r="D43" s="311"/>
      <c r="E43" s="312">
        <v>35292</v>
      </c>
      <c r="F43" s="313" t="s">
        <v>996</v>
      </c>
      <c r="G43" s="314" t="s">
        <v>997</v>
      </c>
      <c r="H43" s="314" t="s">
        <v>631</v>
      </c>
      <c r="I43" s="315" t="s">
        <v>1059</v>
      </c>
      <c r="J43" s="316">
        <v>820</v>
      </c>
      <c r="K43" s="317" t="s">
        <v>648</v>
      </c>
      <c r="L43" s="317" t="s">
        <v>752</v>
      </c>
      <c r="M43" s="318"/>
    </row>
    <row r="44" spans="1:13" s="177" customFormat="1" ht="22.5" customHeight="1">
      <c r="A44" s="111">
        <v>41</v>
      </c>
      <c r="B44" s="174" t="str">
        <f t="shared" si="0"/>
        <v>60M-6-1</v>
      </c>
      <c r="C44" s="311">
        <v>142</v>
      </c>
      <c r="D44" s="311"/>
      <c r="E44" s="312">
        <v>35631</v>
      </c>
      <c r="F44" s="313" t="s">
        <v>963</v>
      </c>
      <c r="G44" s="314" t="s">
        <v>947</v>
      </c>
      <c r="H44" s="314" t="s">
        <v>631</v>
      </c>
      <c r="I44" s="315" t="s">
        <v>1059</v>
      </c>
      <c r="J44" s="316">
        <v>817</v>
      </c>
      <c r="K44" s="317" t="s">
        <v>649</v>
      </c>
      <c r="L44" s="317" t="s">
        <v>644</v>
      </c>
      <c r="M44" s="318"/>
    </row>
    <row r="45" spans="1:13" s="177" customFormat="1" ht="22.5" customHeight="1">
      <c r="A45" s="111">
        <v>42</v>
      </c>
      <c r="B45" s="174" t="str">
        <f t="shared" si="0"/>
        <v>60M-6-2</v>
      </c>
      <c r="C45" s="311">
        <v>125</v>
      </c>
      <c r="D45" s="311"/>
      <c r="E45" s="312">
        <v>35813</v>
      </c>
      <c r="F45" s="313" t="s">
        <v>946</v>
      </c>
      <c r="G45" s="314" t="s">
        <v>947</v>
      </c>
      <c r="H45" s="314" t="s">
        <v>631</v>
      </c>
      <c r="I45" s="315" t="s">
        <v>1059</v>
      </c>
      <c r="J45" s="316">
        <v>814</v>
      </c>
      <c r="K45" s="317" t="s">
        <v>649</v>
      </c>
      <c r="L45" s="317" t="s">
        <v>645</v>
      </c>
      <c r="M45" s="318"/>
    </row>
    <row r="46" spans="1:13" s="177" customFormat="1" ht="22.5" customHeight="1">
      <c r="A46" s="111">
        <v>43</v>
      </c>
      <c r="B46" s="174" t="str">
        <f t="shared" si="0"/>
        <v>60M-6-3</v>
      </c>
      <c r="C46" s="311">
        <v>34</v>
      </c>
      <c r="D46" s="311"/>
      <c r="E46" s="312">
        <v>35828</v>
      </c>
      <c r="F46" s="313" t="s">
        <v>845</v>
      </c>
      <c r="G46" s="314" t="s">
        <v>846</v>
      </c>
      <c r="H46" s="314" t="s">
        <v>631</v>
      </c>
      <c r="I46" s="315" t="s">
        <v>1059</v>
      </c>
      <c r="J46" s="316">
        <v>812</v>
      </c>
      <c r="K46" s="317" t="s">
        <v>649</v>
      </c>
      <c r="L46" s="317" t="s">
        <v>646</v>
      </c>
      <c r="M46" s="318"/>
    </row>
    <row r="47" spans="1:13" s="177" customFormat="1" ht="22.5" customHeight="1">
      <c r="A47" s="111">
        <v>44</v>
      </c>
      <c r="B47" s="174" t="str">
        <f t="shared" si="0"/>
        <v>60M-6-4</v>
      </c>
      <c r="C47" s="311">
        <v>178</v>
      </c>
      <c r="D47" s="311"/>
      <c r="E47" s="312">
        <v>35832</v>
      </c>
      <c r="F47" s="313" t="s">
        <v>1006</v>
      </c>
      <c r="G47" s="314" t="s">
        <v>1004</v>
      </c>
      <c r="H47" s="314" t="s">
        <v>631</v>
      </c>
      <c r="I47" s="315" t="s">
        <v>1059</v>
      </c>
      <c r="J47" s="316">
        <v>811</v>
      </c>
      <c r="K47" s="317" t="s">
        <v>649</v>
      </c>
      <c r="L47" s="317" t="s">
        <v>647</v>
      </c>
      <c r="M47" s="318"/>
    </row>
    <row r="48" spans="1:13" s="177" customFormat="1" ht="22.5" customHeight="1">
      <c r="A48" s="111">
        <v>45</v>
      </c>
      <c r="B48" s="174" t="str">
        <f t="shared" si="0"/>
        <v>60M-6-5</v>
      </c>
      <c r="C48" s="311">
        <v>133</v>
      </c>
      <c r="D48" s="311"/>
      <c r="E48" s="312">
        <v>35573</v>
      </c>
      <c r="F48" s="313" t="s">
        <v>955</v>
      </c>
      <c r="G48" s="314" t="s">
        <v>947</v>
      </c>
      <c r="H48" s="314" t="s">
        <v>631</v>
      </c>
      <c r="I48" s="315" t="s">
        <v>1059</v>
      </c>
      <c r="J48" s="316">
        <v>810</v>
      </c>
      <c r="K48" s="317" t="s">
        <v>649</v>
      </c>
      <c r="L48" s="317" t="s">
        <v>648</v>
      </c>
      <c r="M48" s="318"/>
    </row>
    <row r="49" spans="1:13" s="177" customFormat="1" ht="22.5" customHeight="1">
      <c r="A49" s="111">
        <v>46</v>
      </c>
      <c r="B49" s="174" t="str">
        <f t="shared" si="0"/>
        <v>60M-6-6</v>
      </c>
      <c r="C49" s="311">
        <v>14</v>
      </c>
      <c r="D49" s="311"/>
      <c r="E49" s="312">
        <v>35291</v>
      </c>
      <c r="F49" s="313" t="s">
        <v>821</v>
      </c>
      <c r="G49" s="314" t="s">
        <v>818</v>
      </c>
      <c r="H49" s="314" t="s">
        <v>631</v>
      </c>
      <c r="I49" s="315" t="s">
        <v>1059</v>
      </c>
      <c r="J49" s="316">
        <v>801</v>
      </c>
      <c r="K49" s="317" t="s">
        <v>649</v>
      </c>
      <c r="L49" s="317" t="s">
        <v>649</v>
      </c>
      <c r="M49" s="318"/>
    </row>
    <row r="50" spans="1:13" s="177" customFormat="1" ht="22.5" customHeight="1">
      <c r="A50" s="111">
        <v>47</v>
      </c>
      <c r="B50" s="174" t="str">
        <f t="shared" si="0"/>
        <v>60M-6-7</v>
      </c>
      <c r="C50" s="311">
        <v>121</v>
      </c>
      <c r="D50" s="311"/>
      <c r="E50" s="312">
        <v>35106</v>
      </c>
      <c r="F50" s="313" t="s">
        <v>942</v>
      </c>
      <c r="G50" s="314" t="s">
        <v>273</v>
      </c>
      <c r="H50" s="314" t="s">
        <v>631</v>
      </c>
      <c r="I50" s="315" t="s">
        <v>1059</v>
      </c>
      <c r="J50" s="316">
        <v>799</v>
      </c>
      <c r="K50" s="317" t="s">
        <v>649</v>
      </c>
      <c r="L50" s="317" t="s">
        <v>751</v>
      </c>
      <c r="M50" s="318"/>
    </row>
    <row r="51" spans="1:13" s="177" customFormat="1" ht="22.5" customHeight="1">
      <c r="A51" s="111">
        <v>48</v>
      </c>
      <c r="B51" s="174" t="str">
        <f t="shared" si="0"/>
        <v>60M-6-8</v>
      </c>
      <c r="C51" s="311">
        <v>98</v>
      </c>
      <c r="D51" s="311"/>
      <c r="E51" s="312">
        <v>35483</v>
      </c>
      <c r="F51" s="313" t="s">
        <v>919</v>
      </c>
      <c r="G51" s="314" t="s">
        <v>273</v>
      </c>
      <c r="H51" s="314" t="s">
        <v>631</v>
      </c>
      <c r="I51" s="315" t="s">
        <v>1059</v>
      </c>
      <c r="J51" s="316">
        <v>785</v>
      </c>
      <c r="K51" s="317" t="s">
        <v>649</v>
      </c>
      <c r="L51" s="317" t="s">
        <v>752</v>
      </c>
      <c r="M51" s="318"/>
    </row>
    <row r="52" spans="1:13" s="177" customFormat="1" ht="22.5" customHeight="1">
      <c r="A52" s="111">
        <v>49</v>
      </c>
      <c r="B52" s="174" t="str">
        <f t="shared" si="0"/>
        <v>60M-7-1</v>
      </c>
      <c r="C52" s="311">
        <v>967</v>
      </c>
      <c r="D52" s="311"/>
      <c r="E52" s="319">
        <v>26666</v>
      </c>
      <c r="F52" s="320" t="s">
        <v>1217</v>
      </c>
      <c r="G52" s="321" t="s">
        <v>1216</v>
      </c>
      <c r="H52" s="321" t="s">
        <v>804</v>
      </c>
      <c r="I52" s="321" t="s">
        <v>1059</v>
      </c>
      <c r="J52" s="322"/>
      <c r="K52" s="317" t="s">
        <v>751</v>
      </c>
      <c r="L52" s="317" t="s">
        <v>644</v>
      </c>
      <c r="M52" s="318"/>
    </row>
    <row r="53" spans="1:13" s="177" customFormat="1" ht="22.5" customHeight="1">
      <c r="A53" s="111">
        <v>50</v>
      </c>
      <c r="B53" s="174" t="str">
        <f t="shared" si="0"/>
        <v>60M-7-2</v>
      </c>
      <c r="C53" s="311">
        <v>963</v>
      </c>
      <c r="D53" s="311"/>
      <c r="E53" s="319">
        <v>29546</v>
      </c>
      <c r="F53" s="320" t="s">
        <v>1218</v>
      </c>
      <c r="G53" s="321" t="s">
        <v>1216</v>
      </c>
      <c r="H53" s="321" t="s">
        <v>804</v>
      </c>
      <c r="I53" s="321" t="s">
        <v>1059</v>
      </c>
      <c r="J53" s="322"/>
      <c r="K53" s="317" t="s">
        <v>751</v>
      </c>
      <c r="L53" s="317" t="s">
        <v>645</v>
      </c>
      <c r="M53" s="318"/>
    </row>
    <row r="54" spans="1:13" s="177" customFormat="1" ht="22.5" customHeight="1">
      <c r="A54" s="111">
        <v>51</v>
      </c>
      <c r="B54" s="174" t="str">
        <f t="shared" si="0"/>
        <v>60M-7-3</v>
      </c>
      <c r="C54" s="311">
        <v>959</v>
      </c>
      <c r="D54" s="311"/>
      <c r="E54" s="319">
        <v>34436</v>
      </c>
      <c r="F54" s="320" t="s">
        <v>1219</v>
      </c>
      <c r="G54" s="321" t="s">
        <v>1216</v>
      </c>
      <c r="H54" s="321" t="s">
        <v>804</v>
      </c>
      <c r="I54" s="321" t="s">
        <v>1059</v>
      </c>
      <c r="J54" s="322">
        <v>762</v>
      </c>
      <c r="K54" s="317" t="s">
        <v>751</v>
      </c>
      <c r="L54" s="317" t="s">
        <v>646</v>
      </c>
      <c r="M54" s="318"/>
    </row>
    <row r="55" spans="1:13" s="177" customFormat="1" ht="22.5" customHeight="1">
      <c r="A55" s="111">
        <v>52</v>
      </c>
      <c r="B55" s="174" t="str">
        <f t="shared" si="0"/>
        <v>60M-7-4</v>
      </c>
      <c r="C55" s="311">
        <v>955</v>
      </c>
      <c r="D55" s="311"/>
      <c r="E55" s="319">
        <v>32921</v>
      </c>
      <c r="F55" s="320" t="s">
        <v>1220</v>
      </c>
      <c r="G55" s="321" t="s">
        <v>1216</v>
      </c>
      <c r="H55" s="321" t="s">
        <v>804</v>
      </c>
      <c r="I55" s="321" t="s">
        <v>1059</v>
      </c>
      <c r="J55" s="322"/>
      <c r="K55" s="317" t="s">
        <v>751</v>
      </c>
      <c r="L55" s="317" t="s">
        <v>647</v>
      </c>
      <c r="M55" s="318"/>
    </row>
    <row r="56" spans="1:13" s="177" customFormat="1" ht="22.5" customHeight="1">
      <c r="A56" s="111">
        <v>53</v>
      </c>
      <c r="B56" s="174" t="str">
        <f t="shared" si="0"/>
        <v>60M-7-5</v>
      </c>
      <c r="C56" s="311">
        <v>951</v>
      </c>
      <c r="D56" s="311"/>
      <c r="E56" s="319">
        <v>34002</v>
      </c>
      <c r="F56" s="320" t="s">
        <v>1221</v>
      </c>
      <c r="G56" s="321" t="s">
        <v>1216</v>
      </c>
      <c r="H56" s="321" t="s">
        <v>804</v>
      </c>
      <c r="I56" s="321" t="s">
        <v>1059</v>
      </c>
      <c r="J56" s="322"/>
      <c r="K56" s="317" t="s">
        <v>751</v>
      </c>
      <c r="L56" s="317" t="s">
        <v>648</v>
      </c>
      <c r="M56" s="318"/>
    </row>
    <row r="57" spans="1:13" s="177" customFormat="1" ht="22.5" customHeight="1">
      <c r="A57" s="111">
        <v>54</v>
      </c>
      <c r="B57" s="174" t="str">
        <f t="shared" si="0"/>
        <v>60M-7-6</v>
      </c>
      <c r="C57" s="311">
        <v>943</v>
      </c>
      <c r="D57" s="311"/>
      <c r="E57" s="319">
        <v>33883</v>
      </c>
      <c r="F57" s="320" t="s">
        <v>823</v>
      </c>
      <c r="G57" s="321" t="s">
        <v>818</v>
      </c>
      <c r="H57" s="321" t="s">
        <v>804</v>
      </c>
      <c r="I57" s="321" t="s">
        <v>1059</v>
      </c>
      <c r="J57" s="322"/>
      <c r="K57" s="317" t="s">
        <v>751</v>
      </c>
      <c r="L57" s="317" t="s">
        <v>649</v>
      </c>
      <c r="M57" s="318"/>
    </row>
    <row r="58" spans="1:13" s="177" customFormat="1" ht="22.5" customHeight="1">
      <c r="A58" s="111">
        <v>55</v>
      </c>
      <c r="B58" s="174" t="str">
        <f t="shared" si="0"/>
        <v>60M-7-7</v>
      </c>
      <c r="C58" s="311">
        <v>90</v>
      </c>
      <c r="D58" s="311"/>
      <c r="E58" s="319">
        <v>34002</v>
      </c>
      <c r="F58" s="320" t="s">
        <v>911</v>
      </c>
      <c r="G58" s="321" t="s">
        <v>273</v>
      </c>
      <c r="H58" s="321" t="s">
        <v>804</v>
      </c>
      <c r="I58" s="321" t="s">
        <v>1059</v>
      </c>
      <c r="J58" s="322">
        <v>820</v>
      </c>
      <c r="K58" s="317" t="s">
        <v>751</v>
      </c>
      <c r="L58" s="317" t="s">
        <v>751</v>
      </c>
      <c r="M58" s="318"/>
    </row>
    <row r="59" spans="1:13" s="177" customFormat="1" ht="22.5" customHeight="1">
      <c r="A59" s="111">
        <v>56</v>
      </c>
      <c r="B59" s="174" t="str">
        <f aca="true" t="shared" si="1" ref="B59:B104">CONCATENATE(I59,"-",K59,"-",L59)</f>
        <v>400M-1-1</v>
      </c>
      <c r="C59" s="300">
        <v>113</v>
      </c>
      <c r="D59" s="300"/>
      <c r="E59" s="301">
        <v>36618</v>
      </c>
      <c r="F59" s="302" t="s">
        <v>934</v>
      </c>
      <c r="G59" s="303" t="s">
        <v>273</v>
      </c>
      <c r="H59" s="303" t="s">
        <v>631</v>
      </c>
      <c r="I59" s="304" t="s">
        <v>543</v>
      </c>
      <c r="J59" s="324"/>
      <c r="K59" s="306" t="s">
        <v>644</v>
      </c>
      <c r="L59" s="306" t="s">
        <v>644</v>
      </c>
      <c r="M59" s="307"/>
    </row>
    <row r="60" spans="1:13" s="177" customFormat="1" ht="22.5" customHeight="1">
      <c r="A60" s="111">
        <v>57</v>
      </c>
      <c r="B60" s="174" t="str">
        <f t="shared" si="1"/>
        <v>400M-1-2</v>
      </c>
      <c r="C60" s="300">
        <v>197</v>
      </c>
      <c r="D60" s="300"/>
      <c r="E60" s="301">
        <v>36595</v>
      </c>
      <c r="F60" s="302" t="s">
        <v>1027</v>
      </c>
      <c r="G60" s="303" t="s">
        <v>1026</v>
      </c>
      <c r="H60" s="303" t="s">
        <v>631</v>
      </c>
      <c r="I60" s="304" t="s">
        <v>543</v>
      </c>
      <c r="J60" s="324"/>
      <c r="K60" s="306" t="s">
        <v>644</v>
      </c>
      <c r="L60" s="306" t="s">
        <v>645</v>
      </c>
      <c r="M60" s="307"/>
    </row>
    <row r="61" spans="1:13" s="177" customFormat="1" ht="22.5" customHeight="1">
      <c r="A61" s="111">
        <v>58</v>
      </c>
      <c r="B61" s="174" t="str">
        <f t="shared" si="1"/>
        <v>400M-1-3</v>
      </c>
      <c r="C61" s="300">
        <v>109</v>
      </c>
      <c r="D61" s="300"/>
      <c r="E61" s="301">
        <v>36460</v>
      </c>
      <c r="F61" s="302" t="s">
        <v>930</v>
      </c>
      <c r="G61" s="303" t="s">
        <v>273</v>
      </c>
      <c r="H61" s="303" t="s">
        <v>631</v>
      </c>
      <c r="I61" s="304" t="s">
        <v>543</v>
      </c>
      <c r="J61" s="324"/>
      <c r="K61" s="306" t="s">
        <v>644</v>
      </c>
      <c r="L61" s="306" t="s">
        <v>646</v>
      </c>
      <c r="M61" s="307"/>
    </row>
    <row r="62" spans="1:13" s="177" customFormat="1" ht="22.5" customHeight="1">
      <c r="A62" s="111">
        <v>59</v>
      </c>
      <c r="B62" s="174" t="str">
        <f t="shared" si="1"/>
        <v>400M-1-4</v>
      </c>
      <c r="C62" s="300">
        <v>110</v>
      </c>
      <c r="D62" s="300"/>
      <c r="E62" s="301">
        <v>36419</v>
      </c>
      <c r="F62" s="302" t="s">
        <v>931</v>
      </c>
      <c r="G62" s="303" t="s">
        <v>273</v>
      </c>
      <c r="H62" s="303" t="s">
        <v>631</v>
      </c>
      <c r="I62" s="304" t="s">
        <v>543</v>
      </c>
      <c r="J62" s="324"/>
      <c r="K62" s="306" t="s">
        <v>644</v>
      </c>
      <c r="L62" s="306" t="s">
        <v>647</v>
      </c>
      <c r="M62" s="307"/>
    </row>
    <row r="63" spans="1:13" s="177" customFormat="1" ht="22.5" customHeight="1">
      <c r="A63" s="111">
        <v>60</v>
      </c>
      <c r="B63" s="174" t="str">
        <f t="shared" si="1"/>
        <v>400M-1-5</v>
      </c>
      <c r="C63" s="300">
        <v>112</v>
      </c>
      <c r="D63" s="300"/>
      <c r="E63" s="301">
        <v>36390</v>
      </c>
      <c r="F63" s="302" t="s">
        <v>933</v>
      </c>
      <c r="G63" s="303" t="s">
        <v>273</v>
      </c>
      <c r="H63" s="303" t="s">
        <v>631</v>
      </c>
      <c r="I63" s="304" t="s">
        <v>543</v>
      </c>
      <c r="J63" s="324"/>
      <c r="K63" s="306" t="s">
        <v>644</v>
      </c>
      <c r="L63" s="306" t="s">
        <v>648</v>
      </c>
      <c r="M63" s="307"/>
    </row>
    <row r="64" spans="1:13" s="177" customFormat="1" ht="22.5" customHeight="1">
      <c r="A64" s="111">
        <v>61</v>
      </c>
      <c r="B64" s="174" t="str">
        <f t="shared" si="1"/>
        <v>400M-1-6</v>
      </c>
      <c r="C64" s="300">
        <v>108</v>
      </c>
      <c r="D64" s="300"/>
      <c r="E64" s="301">
        <v>36341</v>
      </c>
      <c r="F64" s="302" t="s">
        <v>929</v>
      </c>
      <c r="G64" s="303" t="s">
        <v>273</v>
      </c>
      <c r="H64" s="303" t="s">
        <v>631</v>
      </c>
      <c r="I64" s="304" t="s">
        <v>543</v>
      </c>
      <c r="J64" s="324"/>
      <c r="K64" s="306" t="s">
        <v>644</v>
      </c>
      <c r="L64" s="306" t="s">
        <v>649</v>
      </c>
      <c r="M64" s="307"/>
    </row>
    <row r="65" spans="1:13" s="177" customFormat="1" ht="22.5" customHeight="1">
      <c r="A65" s="111">
        <v>62</v>
      </c>
      <c r="B65" s="174" t="str">
        <f t="shared" si="1"/>
        <v>400M-2-1</v>
      </c>
      <c r="C65" s="300">
        <v>198</v>
      </c>
      <c r="D65" s="300"/>
      <c r="E65" s="301">
        <v>36241</v>
      </c>
      <c r="F65" s="302" t="s">
        <v>1028</v>
      </c>
      <c r="G65" s="303" t="s">
        <v>1026</v>
      </c>
      <c r="H65" s="303" t="s">
        <v>631</v>
      </c>
      <c r="I65" s="304" t="s">
        <v>543</v>
      </c>
      <c r="J65" s="324"/>
      <c r="K65" s="306" t="s">
        <v>645</v>
      </c>
      <c r="L65" s="306" t="s">
        <v>644</v>
      </c>
      <c r="M65" s="307"/>
    </row>
    <row r="66" spans="1:13" s="177" customFormat="1" ht="22.5" customHeight="1">
      <c r="A66" s="111">
        <v>63</v>
      </c>
      <c r="B66" s="174" t="str">
        <f t="shared" si="1"/>
        <v>400M-2-2</v>
      </c>
      <c r="C66" s="300">
        <v>107</v>
      </c>
      <c r="D66" s="300"/>
      <c r="E66" s="301">
        <v>36080</v>
      </c>
      <c r="F66" s="302" t="s">
        <v>928</v>
      </c>
      <c r="G66" s="303" t="s">
        <v>273</v>
      </c>
      <c r="H66" s="303" t="s">
        <v>631</v>
      </c>
      <c r="I66" s="304" t="s">
        <v>543</v>
      </c>
      <c r="J66" s="324"/>
      <c r="K66" s="306" t="s">
        <v>645</v>
      </c>
      <c r="L66" s="306" t="s">
        <v>645</v>
      </c>
      <c r="M66" s="307"/>
    </row>
    <row r="67" spans="1:13" s="177" customFormat="1" ht="22.5" customHeight="1">
      <c r="A67" s="111">
        <v>64</v>
      </c>
      <c r="B67" s="174" t="str">
        <f t="shared" si="1"/>
        <v>400M-2-3</v>
      </c>
      <c r="C67" s="300">
        <v>106</v>
      </c>
      <c r="D67" s="300"/>
      <c r="E67" s="301">
        <v>35957</v>
      </c>
      <c r="F67" s="302" t="s">
        <v>927</v>
      </c>
      <c r="G67" s="303" t="s">
        <v>273</v>
      </c>
      <c r="H67" s="303" t="s">
        <v>631</v>
      </c>
      <c r="I67" s="304" t="s">
        <v>543</v>
      </c>
      <c r="J67" s="324"/>
      <c r="K67" s="306" t="s">
        <v>645</v>
      </c>
      <c r="L67" s="306" t="s">
        <v>646</v>
      </c>
      <c r="M67" s="307"/>
    </row>
    <row r="68" spans="1:13" s="177" customFormat="1" ht="22.5" customHeight="1">
      <c r="A68" s="111">
        <v>65</v>
      </c>
      <c r="B68" s="174" t="str">
        <f t="shared" si="1"/>
        <v>400M-2-4</v>
      </c>
      <c r="C68" s="300">
        <v>157</v>
      </c>
      <c r="D68" s="300"/>
      <c r="E68" s="301">
        <v>35774</v>
      </c>
      <c r="F68" s="302" t="s">
        <v>981</v>
      </c>
      <c r="G68" s="303" t="s">
        <v>978</v>
      </c>
      <c r="H68" s="303" t="s">
        <v>631</v>
      </c>
      <c r="I68" s="304" t="s">
        <v>543</v>
      </c>
      <c r="J68" s="324"/>
      <c r="K68" s="306" t="s">
        <v>645</v>
      </c>
      <c r="L68" s="306" t="s">
        <v>647</v>
      </c>
      <c r="M68" s="307"/>
    </row>
    <row r="69" spans="1:13" s="177" customFormat="1" ht="22.5" customHeight="1">
      <c r="A69" s="111">
        <v>66</v>
      </c>
      <c r="B69" s="174" t="str">
        <f t="shared" si="1"/>
        <v>400M-2-5</v>
      </c>
      <c r="C69" s="300">
        <v>114</v>
      </c>
      <c r="D69" s="300"/>
      <c r="E69" s="301">
        <v>35702</v>
      </c>
      <c r="F69" s="302" t="s">
        <v>935</v>
      </c>
      <c r="G69" s="303" t="s">
        <v>273</v>
      </c>
      <c r="H69" s="303" t="s">
        <v>631</v>
      </c>
      <c r="I69" s="304" t="s">
        <v>543</v>
      </c>
      <c r="J69" s="324"/>
      <c r="K69" s="306" t="s">
        <v>645</v>
      </c>
      <c r="L69" s="306" t="s">
        <v>648</v>
      </c>
      <c r="M69" s="307"/>
    </row>
    <row r="70" spans="1:13" s="177" customFormat="1" ht="22.5" customHeight="1">
      <c r="A70" s="111">
        <v>67</v>
      </c>
      <c r="B70" s="174" t="str">
        <f t="shared" si="1"/>
        <v>400M-2-6</v>
      </c>
      <c r="C70" s="300">
        <v>105</v>
      </c>
      <c r="D70" s="300"/>
      <c r="E70" s="301">
        <v>35528</v>
      </c>
      <c r="F70" s="302" t="s">
        <v>926</v>
      </c>
      <c r="G70" s="303" t="s">
        <v>273</v>
      </c>
      <c r="H70" s="303" t="s">
        <v>631</v>
      </c>
      <c r="I70" s="304" t="s">
        <v>543</v>
      </c>
      <c r="J70" s="324"/>
      <c r="K70" s="306" t="s">
        <v>645</v>
      </c>
      <c r="L70" s="306" t="s">
        <v>649</v>
      </c>
      <c r="M70" s="307"/>
    </row>
    <row r="71" spans="1:13" s="177" customFormat="1" ht="22.5" customHeight="1">
      <c r="A71" s="111">
        <v>68</v>
      </c>
      <c r="B71" s="174" t="str">
        <f t="shared" si="1"/>
        <v>400M-3-1</v>
      </c>
      <c r="C71" s="300">
        <v>511</v>
      </c>
      <c r="D71" s="300"/>
      <c r="E71" s="301">
        <v>35431</v>
      </c>
      <c r="F71" s="302" t="s">
        <v>1329</v>
      </c>
      <c r="G71" s="303" t="s">
        <v>1330</v>
      </c>
      <c r="H71" s="303" t="s">
        <v>631</v>
      </c>
      <c r="I71" s="304" t="s">
        <v>543</v>
      </c>
      <c r="J71" s="324"/>
      <c r="K71" s="306" t="s">
        <v>646</v>
      </c>
      <c r="L71" s="306" t="s">
        <v>644</v>
      </c>
      <c r="M71" s="307"/>
    </row>
    <row r="72" spans="1:13" s="177" customFormat="1" ht="22.5" customHeight="1">
      <c r="A72" s="111">
        <v>69</v>
      </c>
      <c r="B72" s="174" t="str">
        <f t="shared" si="1"/>
        <v>400M-3-2</v>
      </c>
      <c r="C72" s="300">
        <v>103</v>
      </c>
      <c r="D72" s="300"/>
      <c r="E72" s="301">
        <v>35258</v>
      </c>
      <c r="F72" s="302" t="s">
        <v>924</v>
      </c>
      <c r="G72" s="303" t="s">
        <v>273</v>
      </c>
      <c r="H72" s="303" t="s">
        <v>631</v>
      </c>
      <c r="I72" s="304" t="s">
        <v>543</v>
      </c>
      <c r="J72" s="324"/>
      <c r="K72" s="306" t="s">
        <v>646</v>
      </c>
      <c r="L72" s="306" t="s">
        <v>645</v>
      </c>
      <c r="M72" s="307"/>
    </row>
    <row r="73" spans="1:13" s="177" customFormat="1" ht="22.5" customHeight="1">
      <c r="A73" s="111">
        <v>70</v>
      </c>
      <c r="B73" s="174" t="str">
        <f t="shared" si="1"/>
        <v>400M-3-3</v>
      </c>
      <c r="C73" s="300">
        <v>102</v>
      </c>
      <c r="D73" s="300"/>
      <c r="E73" s="301">
        <v>35220</v>
      </c>
      <c r="F73" s="302" t="s">
        <v>923</v>
      </c>
      <c r="G73" s="303" t="s">
        <v>273</v>
      </c>
      <c r="H73" s="303" t="s">
        <v>631</v>
      </c>
      <c r="I73" s="304" t="s">
        <v>543</v>
      </c>
      <c r="J73" s="324"/>
      <c r="K73" s="306" t="s">
        <v>646</v>
      </c>
      <c r="L73" s="306" t="s">
        <v>646</v>
      </c>
      <c r="M73" s="307"/>
    </row>
    <row r="74" spans="1:13" s="177" customFormat="1" ht="22.5" customHeight="1">
      <c r="A74" s="111">
        <v>71</v>
      </c>
      <c r="B74" s="174" t="str">
        <f t="shared" si="1"/>
        <v>400M-3-4</v>
      </c>
      <c r="C74" s="300">
        <v>100</v>
      </c>
      <c r="D74" s="300"/>
      <c r="E74" s="301">
        <v>35065</v>
      </c>
      <c r="F74" s="302" t="s">
        <v>921</v>
      </c>
      <c r="G74" s="303" t="s">
        <v>273</v>
      </c>
      <c r="H74" s="303" t="s">
        <v>631</v>
      </c>
      <c r="I74" s="304" t="s">
        <v>543</v>
      </c>
      <c r="J74" s="324"/>
      <c r="K74" s="306" t="s">
        <v>646</v>
      </c>
      <c r="L74" s="306" t="s">
        <v>647</v>
      </c>
      <c r="M74" s="307"/>
    </row>
    <row r="75" spans="1:13" s="177" customFormat="1" ht="22.5" customHeight="1">
      <c r="A75" s="111">
        <v>72</v>
      </c>
      <c r="B75" s="174" t="str">
        <f t="shared" si="1"/>
        <v>400M-3-5</v>
      </c>
      <c r="C75" s="300">
        <v>63</v>
      </c>
      <c r="D75" s="300"/>
      <c r="E75" s="301">
        <v>36526</v>
      </c>
      <c r="F75" s="302" t="s">
        <v>877</v>
      </c>
      <c r="G75" s="303" t="s">
        <v>874</v>
      </c>
      <c r="H75" s="303" t="s">
        <v>631</v>
      </c>
      <c r="I75" s="304" t="s">
        <v>543</v>
      </c>
      <c r="J75" s="324">
        <v>10875</v>
      </c>
      <c r="K75" s="306" t="s">
        <v>646</v>
      </c>
      <c r="L75" s="306" t="s">
        <v>648</v>
      </c>
      <c r="M75" s="307"/>
    </row>
    <row r="76" spans="1:13" s="177" customFormat="1" ht="22.5" customHeight="1">
      <c r="A76" s="111">
        <v>73</v>
      </c>
      <c r="B76" s="174" t="str">
        <f t="shared" si="1"/>
        <v>400M-3-6</v>
      </c>
      <c r="C76" s="300">
        <v>175</v>
      </c>
      <c r="D76" s="300"/>
      <c r="E76" s="301">
        <v>35471</v>
      </c>
      <c r="F76" s="302" t="s">
        <v>1001</v>
      </c>
      <c r="G76" s="303" t="s">
        <v>1002</v>
      </c>
      <c r="H76" s="303" t="s">
        <v>631</v>
      </c>
      <c r="I76" s="304" t="s">
        <v>543</v>
      </c>
      <c r="J76" s="324">
        <v>10840</v>
      </c>
      <c r="K76" s="306" t="s">
        <v>646</v>
      </c>
      <c r="L76" s="306" t="s">
        <v>649</v>
      </c>
      <c r="M76" s="307"/>
    </row>
    <row r="77" spans="1:13" s="177" customFormat="1" ht="22.5" customHeight="1">
      <c r="A77" s="111">
        <v>74</v>
      </c>
      <c r="B77" s="174" t="str">
        <f t="shared" si="1"/>
        <v>400M-4-1</v>
      </c>
      <c r="C77" s="300">
        <v>94</v>
      </c>
      <c r="D77" s="300"/>
      <c r="E77" s="301">
        <v>36192</v>
      </c>
      <c r="F77" s="302" t="s">
        <v>915</v>
      </c>
      <c r="G77" s="303" t="s">
        <v>273</v>
      </c>
      <c r="H77" s="303" t="s">
        <v>631</v>
      </c>
      <c r="I77" s="304" t="s">
        <v>543</v>
      </c>
      <c r="J77" s="324">
        <v>10618</v>
      </c>
      <c r="K77" s="306" t="s">
        <v>647</v>
      </c>
      <c r="L77" s="306" t="s">
        <v>644</v>
      </c>
      <c r="M77" s="307"/>
    </row>
    <row r="78" spans="1:13" s="177" customFormat="1" ht="22.5" customHeight="1">
      <c r="A78" s="111">
        <v>75</v>
      </c>
      <c r="B78" s="174" t="str">
        <f t="shared" si="1"/>
        <v>400M-4-2</v>
      </c>
      <c r="C78" s="300">
        <v>69</v>
      </c>
      <c r="D78" s="300"/>
      <c r="E78" s="301">
        <v>36130</v>
      </c>
      <c r="F78" s="302" t="s">
        <v>884</v>
      </c>
      <c r="G78" s="303" t="s">
        <v>879</v>
      </c>
      <c r="H78" s="303" t="s">
        <v>631</v>
      </c>
      <c r="I78" s="304" t="s">
        <v>543</v>
      </c>
      <c r="J78" s="324">
        <v>10500</v>
      </c>
      <c r="K78" s="306" t="s">
        <v>647</v>
      </c>
      <c r="L78" s="306" t="s">
        <v>645</v>
      </c>
      <c r="M78" s="307"/>
    </row>
    <row r="79" spans="1:13" s="177" customFormat="1" ht="22.5" customHeight="1">
      <c r="A79" s="111">
        <v>76</v>
      </c>
      <c r="B79" s="174" t="str">
        <f t="shared" si="1"/>
        <v>400M-4-3</v>
      </c>
      <c r="C79" s="300">
        <v>185</v>
      </c>
      <c r="D79" s="300"/>
      <c r="E79" s="301">
        <v>35751</v>
      </c>
      <c r="F79" s="302" t="s">
        <v>1013</v>
      </c>
      <c r="G79" s="303" t="s">
        <v>1004</v>
      </c>
      <c r="H79" s="303" t="s">
        <v>631</v>
      </c>
      <c r="I79" s="304" t="s">
        <v>543</v>
      </c>
      <c r="J79" s="324">
        <v>10472</v>
      </c>
      <c r="K79" s="306" t="s">
        <v>647</v>
      </c>
      <c r="L79" s="306" t="s">
        <v>646</v>
      </c>
      <c r="M79" s="307"/>
    </row>
    <row r="80" spans="1:13" s="177" customFormat="1" ht="22.5" customHeight="1">
      <c r="A80" s="111">
        <v>77</v>
      </c>
      <c r="B80" s="174" t="str">
        <f t="shared" si="1"/>
        <v>400M-4-4</v>
      </c>
      <c r="C80" s="300">
        <v>75</v>
      </c>
      <c r="D80" s="300"/>
      <c r="E80" s="301">
        <v>36759</v>
      </c>
      <c r="F80" s="302" t="s">
        <v>894</v>
      </c>
      <c r="G80" s="303" t="s">
        <v>891</v>
      </c>
      <c r="H80" s="303" t="s">
        <v>631</v>
      </c>
      <c r="I80" s="304" t="s">
        <v>543</v>
      </c>
      <c r="J80" s="324">
        <v>10400</v>
      </c>
      <c r="K80" s="306" t="s">
        <v>647</v>
      </c>
      <c r="L80" s="306" t="s">
        <v>647</v>
      </c>
      <c r="M80" s="307"/>
    </row>
    <row r="81" spans="1:13" s="177" customFormat="1" ht="22.5" customHeight="1">
      <c r="A81" s="111">
        <v>78</v>
      </c>
      <c r="B81" s="174" t="str">
        <f t="shared" si="1"/>
        <v>400M-4-5</v>
      </c>
      <c r="C81" s="300">
        <v>74</v>
      </c>
      <c r="D81" s="300"/>
      <c r="E81" s="301">
        <v>36610</v>
      </c>
      <c r="F81" s="302" t="s">
        <v>893</v>
      </c>
      <c r="G81" s="303" t="s">
        <v>891</v>
      </c>
      <c r="H81" s="303" t="s">
        <v>631</v>
      </c>
      <c r="I81" s="304" t="s">
        <v>543</v>
      </c>
      <c r="J81" s="324">
        <v>10400</v>
      </c>
      <c r="K81" s="306" t="s">
        <v>647</v>
      </c>
      <c r="L81" s="306" t="s">
        <v>648</v>
      </c>
      <c r="M81" s="307"/>
    </row>
    <row r="82" spans="1:13" s="177" customFormat="1" ht="22.5" customHeight="1">
      <c r="A82" s="111">
        <v>79</v>
      </c>
      <c r="B82" s="174" t="str">
        <f t="shared" si="1"/>
        <v>400M-4-6</v>
      </c>
      <c r="C82" s="300">
        <v>37</v>
      </c>
      <c r="D82" s="300"/>
      <c r="E82" s="301">
        <v>35240</v>
      </c>
      <c r="F82" s="302" t="s">
        <v>849</v>
      </c>
      <c r="G82" s="303" t="s">
        <v>846</v>
      </c>
      <c r="H82" s="303" t="s">
        <v>631</v>
      </c>
      <c r="I82" s="304" t="s">
        <v>543</v>
      </c>
      <c r="J82" s="324">
        <v>10400</v>
      </c>
      <c r="K82" s="306" t="s">
        <v>647</v>
      </c>
      <c r="L82" s="306" t="s">
        <v>649</v>
      </c>
      <c r="M82" s="307"/>
    </row>
    <row r="83" spans="1:13" s="177" customFormat="1" ht="22.5" customHeight="1">
      <c r="A83" s="111">
        <v>80</v>
      </c>
      <c r="B83" s="174" t="str">
        <f t="shared" si="1"/>
        <v>400M-5-1</v>
      </c>
      <c r="C83" s="300">
        <v>86</v>
      </c>
      <c r="D83" s="300"/>
      <c r="E83" s="301">
        <v>36339</v>
      </c>
      <c r="F83" s="302" t="s">
        <v>907</v>
      </c>
      <c r="G83" s="303" t="s">
        <v>901</v>
      </c>
      <c r="H83" s="303" t="s">
        <v>631</v>
      </c>
      <c r="I83" s="304" t="s">
        <v>543</v>
      </c>
      <c r="J83" s="324">
        <v>10350</v>
      </c>
      <c r="K83" s="306" t="s">
        <v>648</v>
      </c>
      <c r="L83" s="306" t="s">
        <v>644</v>
      </c>
      <c r="M83" s="307"/>
    </row>
    <row r="84" spans="1:13" s="177" customFormat="1" ht="22.5" customHeight="1">
      <c r="A84" s="111">
        <v>81</v>
      </c>
      <c r="B84" s="174" t="str">
        <f t="shared" si="1"/>
        <v>400M-5-2</v>
      </c>
      <c r="C84" s="300">
        <v>72</v>
      </c>
      <c r="D84" s="300"/>
      <c r="E84" s="301" t="s">
        <v>889</v>
      </c>
      <c r="F84" s="302" t="s">
        <v>890</v>
      </c>
      <c r="G84" s="303" t="s">
        <v>891</v>
      </c>
      <c r="H84" s="303" t="s">
        <v>631</v>
      </c>
      <c r="I84" s="304" t="s">
        <v>543</v>
      </c>
      <c r="J84" s="324">
        <v>10300</v>
      </c>
      <c r="K84" s="306" t="s">
        <v>648</v>
      </c>
      <c r="L84" s="306" t="s">
        <v>645</v>
      </c>
      <c r="M84" s="307"/>
    </row>
    <row r="85" spans="1:13" s="177" customFormat="1" ht="22.5" customHeight="1">
      <c r="A85" s="111">
        <v>82</v>
      </c>
      <c r="B85" s="174" t="str">
        <f t="shared" si="1"/>
        <v>400M-5-3</v>
      </c>
      <c r="C85" s="300">
        <v>67</v>
      </c>
      <c r="D85" s="300"/>
      <c r="E85" s="301">
        <v>35474</v>
      </c>
      <c r="F85" s="302" t="s">
        <v>882</v>
      </c>
      <c r="G85" s="303" t="s">
        <v>879</v>
      </c>
      <c r="H85" s="303" t="s">
        <v>631</v>
      </c>
      <c r="I85" s="304" t="s">
        <v>543</v>
      </c>
      <c r="J85" s="324">
        <v>10300</v>
      </c>
      <c r="K85" s="306" t="s">
        <v>648</v>
      </c>
      <c r="L85" s="306" t="s">
        <v>646</v>
      </c>
      <c r="M85" s="307"/>
    </row>
    <row r="86" spans="1:13" s="177" customFormat="1" ht="22.5" customHeight="1">
      <c r="A86" s="111">
        <v>83</v>
      </c>
      <c r="B86" s="174" t="str">
        <f t="shared" si="1"/>
        <v>400M-5-4</v>
      </c>
      <c r="C86" s="300">
        <v>131</v>
      </c>
      <c r="D86" s="300"/>
      <c r="E86" s="301">
        <v>35697</v>
      </c>
      <c r="F86" s="302" t="s">
        <v>953</v>
      </c>
      <c r="G86" s="303" t="s">
        <v>947</v>
      </c>
      <c r="H86" s="303" t="s">
        <v>631</v>
      </c>
      <c r="I86" s="304" t="s">
        <v>543</v>
      </c>
      <c r="J86" s="324">
        <v>10274</v>
      </c>
      <c r="K86" s="306" t="s">
        <v>648</v>
      </c>
      <c r="L86" s="306" t="s">
        <v>647</v>
      </c>
      <c r="M86" s="307"/>
    </row>
    <row r="87" spans="1:13" s="177" customFormat="1" ht="22.5" customHeight="1">
      <c r="A87" s="111">
        <v>84</v>
      </c>
      <c r="B87" s="174" t="str">
        <f t="shared" si="1"/>
        <v>400M-5-5</v>
      </c>
      <c r="C87" s="300">
        <v>52</v>
      </c>
      <c r="D87" s="300"/>
      <c r="E87" s="301">
        <v>35376</v>
      </c>
      <c r="F87" s="302" t="s">
        <v>863</v>
      </c>
      <c r="G87" s="303" t="s">
        <v>846</v>
      </c>
      <c r="H87" s="303" t="s">
        <v>631</v>
      </c>
      <c r="I87" s="304" t="s">
        <v>543</v>
      </c>
      <c r="J87" s="324">
        <v>10215</v>
      </c>
      <c r="K87" s="306" t="s">
        <v>648</v>
      </c>
      <c r="L87" s="306" t="s">
        <v>648</v>
      </c>
      <c r="M87" s="307"/>
    </row>
    <row r="88" spans="1:13" s="177" customFormat="1" ht="22.5" customHeight="1">
      <c r="A88" s="111">
        <v>85</v>
      </c>
      <c r="B88" s="174" t="str">
        <f t="shared" si="1"/>
        <v>400M-5-6</v>
      </c>
      <c r="C88" s="300">
        <v>143</v>
      </c>
      <c r="D88" s="300"/>
      <c r="E88" s="301">
        <v>35791</v>
      </c>
      <c r="F88" s="302" t="s">
        <v>964</v>
      </c>
      <c r="G88" s="303" t="s">
        <v>947</v>
      </c>
      <c r="H88" s="303" t="s">
        <v>631</v>
      </c>
      <c r="I88" s="304" t="s">
        <v>543</v>
      </c>
      <c r="J88" s="324">
        <v>10210</v>
      </c>
      <c r="K88" s="306" t="s">
        <v>648</v>
      </c>
      <c r="L88" s="306" t="s">
        <v>649</v>
      </c>
      <c r="M88" s="307"/>
    </row>
    <row r="89" spans="1:13" s="177" customFormat="1" ht="22.5" customHeight="1">
      <c r="A89" s="111">
        <v>86</v>
      </c>
      <c r="B89" s="174" t="str">
        <f t="shared" si="1"/>
        <v>400M-6-1</v>
      </c>
      <c r="C89" s="300">
        <v>26</v>
      </c>
      <c r="D89" s="300"/>
      <c r="E89" s="301">
        <v>35423</v>
      </c>
      <c r="F89" s="302" t="s">
        <v>835</v>
      </c>
      <c r="G89" s="303" t="s">
        <v>829</v>
      </c>
      <c r="H89" s="303" t="s">
        <v>631</v>
      </c>
      <c r="I89" s="304" t="s">
        <v>543</v>
      </c>
      <c r="J89" s="324">
        <v>10200</v>
      </c>
      <c r="K89" s="306" t="s">
        <v>649</v>
      </c>
      <c r="L89" s="306" t="s">
        <v>644</v>
      </c>
      <c r="M89" s="307"/>
    </row>
    <row r="90" spans="1:13" s="177" customFormat="1" ht="22.5" customHeight="1">
      <c r="A90" s="111">
        <v>87</v>
      </c>
      <c r="B90" s="174" t="str">
        <f t="shared" si="1"/>
        <v>400M-6-2</v>
      </c>
      <c r="C90" s="300">
        <v>36</v>
      </c>
      <c r="D90" s="300"/>
      <c r="E90" s="301">
        <v>35122</v>
      </c>
      <c r="F90" s="302" t="s">
        <v>848</v>
      </c>
      <c r="G90" s="303" t="s">
        <v>846</v>
      </c>
      <c r="H90" s="303" t="s">
        <v>631</v>
      </c>
      <c r="I90" s="304" t="s">
        <v>543</v>
      </c>
      <c r="J90" s="324">
        <v>10200</v>
      </c>
      <c r="K90" s="306" t="s">
        <v>649</v>
      </c>
      <c r="L90" s="306" t="s">
        <v>645</v>
      </c>
      <c r="M90" s="307"/>
    </row>
    <row r="91" spans="1:13" s="177" customFormat="1" ht="22.5" customHeight="1">
      <c r="A91" s="111">
        <v>88</v>
      </c>
      <c r="B91" s="174" t="str">
        <f t="shared" si="1"/>
        <v>400M-6-3</v>
      </c>
      <c r="C91" s="300">
        <v>145</v>
      </c>
      <c r="D91" s="300"/>
      <c r="E91" s="301">
        <v>35800</v>
      </c>
      <c r="F91" s="302" t="s">
        <v>966</v>
      </c>
      <c r="G91" s="303" t="s">
        <v>967</v>
      </c>
      <c r="H91" s="303" t="s">
        <v>631</v>
      </c>
      <c r="I91" s="304" t="s">
        <v>543</v>
      </c>
      <c r="J91" s="324">
        <v>10185</v>
      </c>
      <c r="K91" s="306" t="s">
        <v>649</v>
      </c>
      <c r="L91" s="306" t="s">
        <v>646</v>
      </c>
      <c r="M91" s="307"/>
    </row>
    <row r="92" spans="1:13" s="177" customFormat="1" ht="22.5" customHeight="1">
      <c r="A92" s="111">
        <v>89</v>
      </c>
      <c r="B92" s="174" t="str">
        <f t="shared" si="1"/>
        <v>400M-6-4</v>
      </c>
      <c r="C92" s="300">
        <v>147</v>
      </c>
      <c r="D92" s="300"/>
      <c r="E92" s="301">
        <v>36071</v>
      </c>
      <c r="F92" s="302" t="s">
        <v>969</v>
      </c>
      <c r="G92" s="303" t="s">
        <v>967</v>
      </c>
      <c r="H92" s="303" t="s">
        <v>631</v>
      </c>
      <c r="I92" s="304" t="s">
        <v>543</v>
      </c>
      <c r="J92" s="324">
        <v>10176</v>
      </c>
      <c r="K92" s="306" t="s">
        <v>649</v>
      </c>
      <c r="L92" s="306" t="s">
        <v>647</v>
      </c>
      <c r="M92" s="307"/>
    </row>
    <row r="93" spans="1:13" s="177" customFormat="1" ht="22.5" customHeight="1">
      <c r="A93" s="111">
        <v>90</v>
      </c>
      <c r="B93" s="174" t="str">
        <f t="shared" si="1"/>
        <v>400M-6-5</v>
      </c>
      <c r="C93" s="300">
        <v>35</v>
      </c>
      <c r="D93" s="300"/>
      <c r="E93" s="301">
        <v>35552</v>
      </c>
      <c r="F93" s="302" t="s">
        <v>847</v>
      </c>
      <c r="G93" s="303" t="s">
        <v>846</v>
      </c>
      <c r="H93" s="303" t="s">
        <v>631</v>
      </c>
      <c r="I93" s="304" t="s">
        <v>543</v>
      </c>
      <c r="J93" s="324">
        <v>10158</v>
      </c>
      <c r="K93" s="306" t="s">
        <v>649</v>
      </c>
      <c r="L93" s="306" t="s">
        <v>648</v>
      </c>
      <c r="M93" s="307"/>
    </row>
    <row r="94" spans="1:13" s="177" customFormat="1" ht="22.5" customHeight="1">
      <c r="A94" s="111">
        <v>91</v>
      </c>
      <c r="B94" s="174" t="str">
        <f t="shared" si="1"/>
        <v>400M-6-6</v>
      </c>
      <c r="C94" s="300">
        <v>45</v>
      </c>
      <c r="D94" s="300"/>
      <c r="E94" s="301">
        <v>35810</v>
      </c>
      <c r="F94" s="302" t="s">
        <v>856</v>
      </c>
      <c r="G94" s="303" t="s">
        <v>846</v>
      </c>
      <c r="H94" s="303" t="s">
        <v>631</v>
      </c>
      <c r="I94" s="304" t="s">
        <v>543</v>
      </c>
      <c r="J94" s="324">
        <v>10123</v>
      </c>
      <c r="K94" s="306" t="s">
        <v>649</v>
      </c>
      <c r="L94" s="306" t="s">
        <v>649</v>
      </c>
      <c r="M94" s="307"/>
    </row>
    <row r="95" spans="1:13" s="177" customFormat="1" ht="22.5" customHeight="1">
      <c r="A95" s="111">
        <v>92</v>
      </c>
      <c r="B95" s="174" t="str">
        <f t="shared" si="1"/>
        <v>400M-7-1</v>
      </c>
      <c r="C95" s="300">
        <v>81</v>
      </c>
      <c r="D95" s="300"/>
      <c r="E95" s="301">
        <v>35449</v>
      </c>
      <c r="F95" s="302" t="s">
        <v>902</v>
      </c>
      <c r="G95" s="303" t="s">
        <v>901</v>
      </c>
      <c r="H95" s="303" t="s">
        <v>631</v>
      </c>
      <c r="I95" s="304" t="s">
        <v>543</v>
      </c>
      <c r="J95" s="324">
        <v>10110</v>
      </c>
      <c r="K95" s="306" t="s">
        <v>751</v>
      </c>
      <c r="L95" s="306" t="s">
        <v>644</v>
      </c>
      <c r="M95" s="307"/>
    </row>
    <row r="96" spans="1:13" s="177" customFormat="1" ht="22.5" customHeight="1">
      <c r="A96" s="111">
        <v>93</v>
      </c>
      <c r="B96" s="174" t="str">
        <f t="shared" si="1"/>
        <v>400M-7-2</v>
      </c>
      <c r="C96" s="300">
        <v>25</v>
      </c>
      <c r="D96" s="300"/>
      <c r="E96" s="301">
        <v>35383</v>
      </c>
      <c r="F96" s="302" t="s">
        <v>834</v>
      </c>
      <c r="G96" s="303" t="s">
        <v>829</v>
      </c>
      <c r="H96" s="303" t="s">
        <v>631</v>
      </c>
      <c r="I96" s="304" t="s">
        <v>543</v>
      </c>
      <c r="J96" s="324">
        <v>10100</v>
      </c>
      <c r="K96" s="306" t="s">
        <v>751</v>
      </c>
      <c r="L96" s="306" t="s">
        <v>645</v>
      </c>
      <c r="M96" s="307"/>
    </row>
    <row r="97" spans="1:13" s="177" customFormat="1" ht="22.5" customHeight="1">
      <c r="A97" s="111">
        <v>94</v>
      </c>
      <c r="B97" s="174" t="str">
        <f t="shared" si="1"/>
        <v>400M-7-3</v>
      </c>
      <c r="C97" s="300">
        <v>127</v>
      </c>
      <c r="D97" s="300"/>
      <c r="E97" s="301">
        <v>35360</v>
      </c>
      <c r="F97" s="302" t="s">
        <v>949</v>
      </c>
      <c r="G97" s="303" t="s">
        <v>947</v>
      </c>
      <c r="H97" s="303" t="s">
        <v>631</v>
      </c>
      <c r="I97" s="304" t="s">
        <v>543</v>
      </c>
      <c r="J97" s="324">
        <v>10100</v>
      </c>
      <c r="K97" s="306" t="s">
        <v>751</v>
      </c>
      <c r="L97" s="306" t="s">
        <v>646</v>
      </c>
      <c r="M97" s="307"/>
    </row>
    <row r="98" spans="1:13" s="267" customFormat="1" ht="22.5" customHeight="1">
      <c r="A98" s="111">
        <v>95</v>
      </c>
      <c r="B98" s="174" t="str">
        <f t="shared" si="1"/>
        <v>400M-7-4</v>
      </c>
      <c r="C98" s="300">
        <v>44</v>
      </c>
      <c r="D98" s="300"/>
      <c r="E98" s="301">
        <v>35158</v>
      </c>
      <c r="F98" s="302" t="s">
        <v>855</v>
      </c>
      <c r="G98" s="303" t="s">
        <v>846</v>
      </c>
      <c r="H98" s="303" t="s">
        <v>631</v>
      </c>
      <c r="I98" s="304" t="s">
        <v>543</v>
      </c>
      <c r="J98" s="324">
        <v>5956</v>
      </c>
      <c r="K98" s="306" t="s">
        <v>751</v>
      </c>
      <c r="L98" s="306" t="s">
        <v>647</v>
      </c>
      <c r="M98" s="307"/>
    </row>
    <row r="99" spans="1:13" s="177" customFormat="1" ht="22.5" customHeight="1">
      <c r="A99" s="111">
        <v>96</v>
      </c>
      <c r="B99" s="174" t="str">
        <f t="shared" si="1"/>
        <v>400M-7-5</v>
      </c>
      <c r="C99" s="300">
        <v>155</v>
      </c>
      <c r="D99" s="300"/>
      <c r="E99" s="301">
        <v>35765</v>
      </c>
      <c r="F99" s="302" t="s">
        <v>979</v>
      </c>
      <c r="G99" s="303" t="s">
        <v>978</v>
      </c>
      <c r="H99" s="303" t="s">
        <v>631</v>
      </c>
      <c r="I99" s="304" t="s">
        <v>543</v>
      </c>
      <c r="J99" s="324">
        <v>5909</v>
      </c>
      <c r="K99" s="306" t="s">
        <v>751</v>
      </c>
      <c r="L99" s="306" t="s">
        <v>648</v>
      </c>
      <c r="M99" s="307"/>
    </row>
    <row r="100" spans="1:13" s="177" customFormat="1" ht="22.5" customHeight="1">
      <c r="A100" s="111">
        <v>97</v>
      </c>
      <c r="B100" s="174" t="str">
        <f t="shared" si="1"/>
        <v>400M-7-6</v>
      </c>
      <c r="C100" s="300">
        <v>137</v>
      </c>
      <c r="D100" s="300"/>
      <c r="E100" s="301">
        <v>35254</v>
      </c>
      <c r="F100" s="302" t="s">
        <v>958</v>
      </c>
      <c r="G100" s="303" t="s">
        <v>947</v>
      </c>
      <c r="H100" s="303" t="s">
        <v>631</v>
      </c>
      <c r="I100" s="304" t="s">
        <v>543</v>
      </c>
      <c r="J100" s="324">
        <v>5900</v>
      </c>
      <c r="K100" s="306" t="s">
        <v>751</v>
      </c>
      <c r="L100" s="306" t="s">
        <v>649</v>
      </c>
      <c r="M100" s="307"/>
    </row>
    <row r="101" spans="1:13" s="177" customFormat="1" ht="22.5" customHeight="1">
      <c r="A101" s="111">
        <v>98</v>
      </c>
      <c r="B101" s="174" t="str">
        <f t="shared" si="1"/>
        <v>400M-8-2</v>
      </c>
      <c r="C101" s="300">
        <v>91</v>
      </c>
      <c r="D101" s="300"/>
      <c r="E101" s="301">
        <v>35657</v>
      </c>
      <c r="F101" s="302" t="s">
        <v>912</v>
      </c>
      <c r="G101" s="303" t="s">
        <v>273</v>
      </c>
      <c r="H101" s="303" t="s">
        <v>631</v>
      </c>
      <c r="I101" s="304" t="s">
        <v>543</v>
      </c>
      <c r="J101" s="324">
        <v>5800</v>
      </c>
      <c r="K101" s="306" t="s">
        <v>752</v>
      </c>
      <c r="L101" s="306" t="s">
        <v>645</v>
      </c>
      <c r="M101" s="307"/>
    </row>
    <row r="102" spans="1:13" s="177" customFormat="1" ht="22.5" customHeight="1">
      <c r="A102" s="111">
        <v>99</v>
      </c>
      <c r="B102" s="174" t="str">
        <f t="shared" si="1"/>
        <v>400M-8-3</v>
      </c>
      <c r="C102" s="300">
        <v>172</v>
      </c>
      <c r="D102" s="300"/>
      <c r="E102" s="301">
        <v>35195</v>
      </c>
      <c r="F102" s="302" t="s">
        <v>998</v>
      </c>
      <c r="G102" s="303" t="s">
        <v>997</v>
      </c>
      <c r="H102" s="303" t="s">
        <v>631</v>
      </c>
      <c r="I102" s="304" t="s">
        <v>543</v>
      </c>
      <c r="J102" s="324">
        <v>5764</v>
      </c>
      <c r="K102" s="306" t="s">
        <v>752</v>
      </c>
      <c r="L102" s="306" t="s">
        <v>646</v>
      </c>
      <c r="M102" s="307"/>
    </row>
    <row r="103" spans="1:13" s="177" customFormat="1" ht="22.5" customHeight="1">
      <c r="A103" s="111">
        <v>100</v>
      </c>
      <c r="B103" s="174" t="str">
        <f t="shared" si="1"/>
        <v>400M-8-4</v>
      </c>
      <c r="C103" s="300">
        <v>991</v>
      </c>
      <c r="D103" s="300"/>
      <c r="E103" s="308">
        <v>34335</v>
      </c>
      <c r="F103" s="309" t="s">
        <v>1208</v>
      </c>
      <c r="G103" s="310" t="s">
        <v>1209</v>
      </c>
      <c r="H103" s="310" t="s">
        <v>804</v>
      </c>
      <c r="I103" s="310" t="s">
        <v>543</v>
      </c>
      <c r="J103" s="305"/>
      <c r="K103" s="306" t="s">
        <v>752</v>
      </c>
      <c r="L103" s="306" t="s">
        <v>647</v>
      </c>
      <c r="M103" s="307"/>
    </row>
    <row r="104" spans="1:13" s="177" customFormat="1" ht="22.5" customHeight="1">
      <c r="A104" s="111">
        <v>101</v>
      </c>
      <c r="B104" s="174" t="str">
        <f t="shared" si="1"/>
        <v>400M-8-5</v>
      </c>
      <c r="C104" s="300">
        <v>955</v>
      </c>
      <c r="D104" s="300"/>
      <c r="E104" s="308">
        <v>32921</v>
      </c>
      <c r="F104" s="309" t="s">
        <v>1220</v>
      </c>
      <c r="G104" s="310" t="s">
        <v>1216</v>
      </c>
      <c r="H104" s="310" t="s">
        <v>804</v>
      </c>
      <c r="I104" s="310" t="s">
        <v>543</v>
      </c>
      <c r="J104" s="305"/>
      <c r="K104" s="306" t="s">
        <v>752</v>
      </c>
      <c r="L104" s="306" t="s">
        <v>648</v>
      </c>
      <c r="M104" s="307"/>
    </row>
    <row r="105" spans="1:13" s="177" customFormat="1" ht="22.5" customHeight="1">
      <c r="A105" s="111">
        <v>102</v>
      </c>
      <c r="B105" s="174" t="str">
        <f aca="true" t="shared" si="2" ref="B105:B169">CONCATENATE(I105,"-",K105,"-",L105)</f>
        <v>1500M-1-1</v>
      </c>
      <c r="C105" s="311">
        <v>2</v>
      </c>
      <c r="D105" s="311"/>
      <c r="E105" s="312">
        <v>36110</v>
      </c>
      <c r="F105" s="313" t="s">
        <v>807</v>
      </c>
      <c r="G105" s="314" t="s">
        <v>806</v>
      </c>
      <c r="H105" s="314" t="s">
        <v>631</v>
      </c>
      <c r="I105" s="315" t="s">
        <v>544</v>
      </c>
      <c r="J105" s="316"/>
      <c r="K105" s="317" t="s">
        <v>644</v>
      </c>
      <c r="L105" s="317" t="s">
        <v>644</v>
      </c>
      <c r="M105" s="318"/>
    </row>
    <row r="106" spans="1:13" s="177" customFormat="1" ht="22.5" customHeight="1">
      <c r="A106" s="111">
        <v>103</v>
      </c>
      <c r="B106" s="174" t="str">
        <f t="shared" si="2"/>
        <v>1500M-1-2</v>
      </c>
      <c r="C106" s="311">
        <v>59</v>
      </c>
      <c r="D106" s="311"/>
      <c r="E106" s="312">
        <v>35294</v>
      </c>
      <c r="F106" s="313" t="s">
        <v>870</v>
      </c>
      <c r="G106" s="314" t="s">
        <v>871</v>
      </c>
      <c r="H106" s="314" t="s">
        <v>631</v>
      </c>
      <c r="I106" s="315" t="s">
        <v>544</v>
      </c>
      <c r="J106" s="316"/>
      <c r="K106" s="317" t="s">
        <v>644</v>
      </c>
      <c r="L106" s="317" t="s">
        <v>645</v>
      </c>
      <c r="M106" s="318"/>
    </row>
    <row r="107" spans="1:13" s="177" customFormat="1" ht="22.5" customHeight="1">
      <c r="A107" s="111">
        <v>104</v>
      </c>
      <c r="B107" s="174" t="str">
        <f t="shared" si="2"/>
        <v>1500M-1-3</v>
      </c>
      <c r="C107" s="311">
        <v>60</v>
      </c>
      <c r="D107" s="311"/>
      <c r="E107" s="312">
        <v>36090</v>
      </c>
      <c r="F107" s="313" t="s">
        <v>872</v>
      </c>
      <c r="G107" s="314" t="s">
        <v>871</v>
      </c>
      <c r="H107" s="314" t="s">
        <v>631</v>
      </c>
      <c r="I107" s="315" t="s">
        <v>544</v>
      </c>
      <c r="J107" s="316"/>
      <c r="K107" s="317" t="s">
        <v>644</v>
      </c>
      <c r="L107" s="317" t="s">
        <v>646</v>
      </c>
      <c r="M107" s="318"/>
    </row>
    <row r="108" spans="1:13" s="177" customFormat="1" ht="22.5" customHeight="1">
      <c r="A108" s="111">
        <v>105</v>
      </c>
      <c r="B108" s="174" t="str">
        <f t="shared" si="2"/>
        <v>1500M-1-4</v>
      </c>
      <c r="C108" s="311">
        <v>118</v>
      </c>
      <c r="D108" s="311"/>
      <c r="E108" s="312">
        <v>35767</v>
      </c>
      <c r="F108" s="313" t="s">
        <v>939</v>
      </c>
      <c r="G108" s="314" t="s">
        <v>273</v>
      </c>
      <c r="H108" s="314" t="s">
        <v>631</v>
      </c>
      <c r="I108" s="315" t="s">
        <v>544</v>
      </c>
      <c r="J108" s="316"/>
      <c r="K108" s="317" t="s">
        <v>644</v>
      </c>
      <c r="L108" s="317" t="s">
        <v>647</v>
      </c>
      <c r="M108" s="318"/>
    </row>
    <row r="109" spans="1:13" s="177" customFormat="1" ht="22.5" customHeight="1">
      <c r="A109" s="111">
        <v>106</v>
      </c>
      <c r="B109" s="174" t="str">
        <f t="shared" si="2"/>
        <v>1500M-1-5</v>
      </c>
      <c r="C109" s="311">
        <v>165</v>
      </c>
      <c r="D109" s="311"/>
      <c r="E109" s="312">
        <v>35925</v>
      </c>
      <c r="F109" s="313" t="s">
        <v>991</v>
      </c>
      <c r="G109" s="314" t="s">
        <v>990</v>
      </c>
      <c r="H109" s="314" t="s">
        <v>631</v>
      </c>
      <c r="I109" s="315" t="s">
        <v>544</v>
      </c>
      <c r="J109" s="316"/>
      <c r="K109" s="317" t="s">
        <v>644</v>
      </c>
      <c r="L109" s="317" t="s">
        <v>648</v>
      </c>
      <c r="M109" s="318"/>
    </row>
    <row r="110" spans="1:13" s="177" customFormat="1" ht="22.5" customHeight="1">
      <c r="A110" s="111">
        <v>107</v>
      </c>
      <c r="B110" s="174" t="str">
        <f t="shared" si="2"/>
        <v>1500M-1-6</v>
      </c>
      <c r="C110" s="311">
        <v>167</v>
      </c>
      <c r="D110" s="311"/>
      <c r="E110" s="312">
        <v>35281</v>
      </c>
      <c r="F110" s="313" t="s">
        <v>992</v>
      </c>
      <c r="G110" s="314" t="s">
        <v>990</v>
      </c>
      <c r="H110" s="314" t="s">
        <v>631</v>
      </c>
      <c r="I110" s="315" t="s">
        <v>544</v>
      </c>
      <c r="J110" s="316"/>
      <c r="K110" s="317" t="s">
        <v>644</v>
      </c>
      <c r="L110" s="317" t="s">
        <v>649</v>
      </c>
      <c r="M110" s="318"/>
    </row>
    <row r="111" spans="1:13" s="177" customFormat="1" ht="22.5" customHeight="1">
      <c r="A111" s="111">
        <v>108</v>
      </c>
      <c r="B111" s="174" t="str">
        <f t="shared" si="2"/>
        <v>1500M-1-7</v>
      </c>
      <c r="C111" s="311">
        <v>170</v>
      </c>
      <c r="D111" s="311"/>
      <c r="E111" s="312">
        <v>36138</v>
      </c>
      <c r="F111" s="313" t="s">
        <v>995</v>
      </c>
      <c r="G111" s="314" t="s">
        <v>990</v>
      </c>
      <c r="H111" s="314" t="s">
        <v>631</v>
      </c>
      <c r="I111" s="315" t="s">
        <v>544</v>
      </c>
      <c r="J111" s="316"/>
      <c r="K111" s="317" t="s">
        <v>644</v>
      </c>
      <c r="L111" s="317" t="s">
        <v>751</v>
      </c>
      <c r="M111" s="318"/>
    </row>
    <row r="112" spans="1:13" s="177" customFormat="1" ht="22.5" customHeight="1">
      <c r="A112" s="111">
        <v>109</v>
      </c>
      <c r="B112" s="174" t="str">
        <f t="shared" si="2"/>
        <v>1500M-1-8</v>
      </c>
      <c r="C112" s="311">
        <v>1</v>
      </c>
      <c r="D112" s="311"/>
      <c r="E112" s="312">
        <v>35471</v>
      </c>
      <c r="F112" s="313" t="s">
        <v>805</v>
      </c>
      <c r="G112" s="314" t="s">
        <v>806</v>
      </c>
      <c r="H112" s="314" t="s">
        <v>631</v>
      </c>
      <c r="I112" s="315" t="s">
        <v>544</v>
      </c>
      <c r="J112" s="316"/>
      <c r="K112" s="317" t="s">
        <v>644</v>
      </c>
      <c r="L112" s="317" t="s">
        <v>752</v>
      </c>
      <c r="M112" s="318"/>
    </row>
    <row r="113" spans="1:13" s="177" customFormat="1" ht="22.5" customHeight="1">
      <c r="A113" s="111">
        <v>110</v>
      </c>
      <c r="B113" s="174" t="str">
        <f t="shared" si="2"/>
        <v>1500M-1-9</v>
      </c>
      <c r="C113" s="311">
        <v>31</v>
      </c>
      <c r="D113" s="311"/>
      <c r="E113" s="312">
        <v>35276</v>
      </c>
      <c r="F113" s="313" t="s">
        <v>841</v>
      </c>
      <c r="G113" s="314" t="s">
        <v>842</v>
      </c>
      <c r="H113" s="314" t="s">
        <v>631</v>
      </c>
      <c r="I113" s="315" t="s">
        <v>544</v>
      </c>
      <c r="J113" s="316"/>
      <c r="K113" s="317" t="s">
        <v>644</v>
      </c>
      <c r="L113" s="317" t="s">
        <v>753</v>
      </c>
      <c r="M113" s="318"/>
    </row>
    <row r="114" spans="1:13" s="177" customFormat="1" ht="22.5" customHeight="1">
      <c r="A114" s="111">
        <v>111</v>
      </c>
      <c r="B114" s="174" t="str">
        <f t="shared" si="2"/>
        <v>1500M-1-10</v>
      </c>
      <c r="C114" s="311">
        <v>32</v>
      </c>
      <c r="D114" s="311"/>
      <c r="E114" s="312">
        <v>35330</v>
      </c>
      <c r="F114" s="313" t="s">
        <v>843</v>
      </c>
      <c r="G114" s="314" t="s">
        <v>842</v>
      </c>
      <c r="H114" s="314" t="s">
        <v>631</v>
      </c>
      <c r="I114" s="315" t="s">
        <v>544</v>
      </c>
      <c r="J114" s="316"/>
      <c r="K114" s="317" t="s">
        <v>644</v>
      </c>
      <c r="L114" s="317" t="s">
        <v>754</v>
      </c>
      <c r="M114" s="318"/>
    </row>
    <row r="115" spans="1:13" s="177" customFormat="1" ht="22.5" customHeight="1">
      <c r="A115" s="111">
        <v>112</v>
      </c>
      <c r="B115" s="174" t="str">
        <f t="shared" si="2"/>
        <v>1500M-1-11</v>
      </c>
      <c r="C115" s="311">
        <v>101</v>
      </c>
      <c r="D115" s="311"/>
      <c r="E115" s="312">
        <v>35095</v>
      </c>
      <c r="F115" s="313" t="s">
        <v>922</v>
      </c>
      <c r="G115" s="314" t="s">
        <v>273</v>
      </c>
      <c r="H115" s="314" t="s">
        <v>631</v>
      </c>
      <c r="I115" s="315" t="s">
        <v>544</v>
      </c>
      <c r="J115" s="316"/>
      <c r="K115" s="317" t="s">
        <v>644</v>
      </c>
      <c r="L115" s="317" t="s">
        <v>803</v>
      </c>
      <c r="M115" s="318"/>
    </row>
    <row r="116" spans="1:13" s="177" customFormat="1" ht="22.5" customHeight="1">
      <c r="A116" s="111">
        <v>113</v>
      </c>
      <c r="B116" s="174" t="str">
        <f t="shared" si="2"/>
        <v>1500M-1-12</v>
      </c>
      <c r="C116" s="311">
        <v>164</v>
      </c>
      <c r="D116" s="311"/>
      <c r="E116" s="312">
        <v>35527</v>
      </c>
      <c r="F116" s="313" t="s">
        <v>989</v>
      </c>
      <c r="G116" s="314" t="s">
        <v>990</v>
      </c>
      <c r="H116" s="314" t="s">
        <v>631</v>
      </c>
      <c r="I116" s="315" t="s">
        <v>544</v>
      </c>
      <c r="J116" s="316"/>
      <c r="K116" s="317" t="s">
        <v>644</v>
      </c>
      <c r="L116" s="317" t="s">
        <v>1331</v>
      </c>
      <c r="M116" s="318"/>
    </row>
    <row r="117" spans="1:13" s="177" customFormat="1" ht="22.5" customHeight="1">
      <c r="A117" s="111">
        <v>114</v>
      </c>
      <c r="B117" s="174" t="str">
        <f t="shared" si="2"/>
        <v>1500M-2-1</v>
      </c>
      <c r="C117" s="311">
        <v>52</v>
      </c>
      <c r="D117" s="311"/>
      <c r="E117" s="312">
        <v>35376</v>
      </c>
      <c r="F117" s="313" t="s">
        <v>863</v>
      </c>
      <c r="G117" s="314" t="s">
        <v>846</v>
      </c>
      <c r="H117" s="314" t="s">
        <v>631</v>
      </c>
      <c r="I117" s="315" t="s">
        <v>544</v>
      </c>
      <c r="J117" s="316"/>
      <c r="K117" s="317" t="s">
        <v>645</v>
      </c>
      <c r="L117" s="317" t="s">
        <v>644</v>
      </c>
      <c r="M117" s="318"/>
    </row>
    <row r="118" spans="1:13" s="177" customFormat="1" ht="22.5" customHeight="1">
      <c r="A118" s="111">
        <v>115</v>
      </c>
      <c r="B118" s="174" t="str">
        <f t="shared" si="2"/>
        <v>1500M-2-2</v>
      </c>
      <c r="C118" s="311">
        <v>143</v>
      </c>
      <c r="D118" s="311"/>
      <c r="E118" s="312">
        <v>35791</v>
      </c>
      <c r="F118" s="313" t="s">
        <v>964</v>
      </c>
      <c r="G118" s="314" t="s">
        <v>947</v>
      </c>
      <c r="H118" s="314" t="s">
        <v>631</v>
      </c>
      <c r="I118" s="315" t="s">
        <v>544</v>
      </c>
      <c r="J118" s="316"/>
      <c r="K118" s="317" t="s">
        <v>645</v>
      </c>
      <c r="L118" s="317" t="s">
        <v>645</v>
      </c>
      <c r="M118" s="318"/>
    </row>
    <row r="119" spans="1:13" s="177" customFormat="1" ht="22.5" customHeight="1">
      <c r="A119" s="111">
        <v>116</v>
      </c>
      <c r="B119" s="174" t="str">
        <f t="shared" si="2"/>
        <v>1500M-2-3</v>
      </c>
      <c r="C119" s="311">
        <v>62</v>
      </c>
      <c r="D119" s="311"/>
      <c r="E119" s="312">
        <v>36526</v>
      </c>
      <c r="F119" s="313" t="s">
        <v>875</v>
      </c>
      <c r="G119" s="314" t="s">
        <v>874</v>
      </c>
      <c r="H119" s="314" t="s">
        <v>631</v>
      </c>
      <c r="I119" s="315" t="s">
        <v>544</v>
      </c>
      <c r="J119" s="316">
        <v>55685</v>
      </c>
      <c r="K119" s="317" t="s">
        <v>645</v>
      </c>
      <c r="L119" s="317" t="s">
        <v>646</v>
      </c>
      <c r="M119" s="318"/>
    </row>
    <row r="120" spans="1:13" s="177" customFormat="1" ht="22.5" customHeight="1">
      <c r="A120" s="111">
        <v>117</v>
      </c>
      <c r="B120" s="174" t="str">
        <f t="shared" si="2"/>
        <v>1500M-2-4</v>
      </c>
      <c r="C120" s="311">
        <v>217</v>
      </c>
      <c r="D120" s="311"/>
      <c r="E120" s="312">
        <v>35457</v>
      </c>
      <c r="F120" s="313" t="s">
        <v>1050</v>
      </c>
      <c r="G120" s="314" t="s">
        <v>1048</v>
      </c>
      <c r="H120" s="314" t="s">
        <v>631</v>
      </c>
      <c r="I120" s="315" t="s">
        <v>544</v>
      </c>
      <c r="J120" s="316">
        <v>52000</v>
      </c>
      <c r="K120" s="317" t="s">
        <v>645</v>
      </c>
      <c r="L120" s="317" t="s">
        <v>647</v>
      </c>
      <c r="M120" s="318"/>
    </row>
    <row r="121" spans="1:13" s="177" customFormat="1" ht="22.5" customHeight="1">
      <c r="A121" s="111">
        <v>118</v>
      </c>
      <c r="B121" s="174" t="str">
        <f t="shared" si="2"/>
        <v>1500M-2-5</v>
      </c>
      <c r="C121" s="311">
        <v>216</v>
      </c>
      <c r="D121" s="311"/>
      <c r="E121" s="312">
        <v>35926</v>
      </c>
      <c r="F121" s="313" t="s">
        <v>1049</v>
      </c>
      <c r="G121" s="314" t="s">
        <v>1048</v>
      </c>
      <c r="H121" s="314" t="s">
        <v>631</v>
      </c>
      <c r="I121" s="315" t="s">
        <v>544</v>
      </c>
      <c r="J121" s="316">
        <v>51500</v>
      </c>
      <c r="K121" s="317" t="s">
        <v>645</v>
      </c>
      <c r="L121" s="317" t="s">
        <v>648</v>
      </c>
      <c r="M121" s="318"/>
    </row>
    <row r="122" spans="1:13" s="177" customFormat="1" ht="22.5" customHeight="1">
      <c r="A122" s="111">
        <v>119</v>
      </c>
      <c r="B122" s="174" t="str">
        <f t="shared" si="2"/>
        <v>1500M-2-6</v>
      </c>
      <c r="C122" s="311">
        <v>215</v>
      </c>
      <c r="D122" s="311"/>
      <c r="E122" s="312">
        <v>35878</v>
      </c>
      <c r="F122" s="313" t="s">
        <v>1047</v>
      </c>
      <c r="G122" s="314" t="s">
        <v>1048</v>
      </c>
      <c r="H122" s="314" t="s">
        <v>631</v>
      </c>
      <c r="I122" s="315" t="s">
        <v>544</v>
      </c>
      <c r="J122" s="316">
        <v>51000</v>
      </c>
      <c r="K122" s="317" t="s">
        <v>645</v>
      </c>
      <c r="L122" s="317" t="s">
        <v>649</v>
      </c>
      <c r="M122" s="318"/>
    </row>
    <row r="123" spans="1:13" s="177" customFormat="1" ht="22.5" customHeight="1">
      <c r="A123" s="111">
        <v>120</v>
      </c>
      <c r="B123" s="174" t="str">
        <f t="shared" si="2"/>
        <v>1500M-2-7</v>
      </c>
      <c r="C123" s="311">
        <v>210</v>
      </c>
      <c r="D123" s="311"/>
      <c r="E123" s="312">
        <v>35388</v>
      </c>
      <c r="F123" s="313" t="s">
        <v>1040</v>
      </c>
      <c r="G123" s="314" t="s">
        <v>1041</v>
      </c>
      <c r="H123" s="314" t="s">
        <v>631</v>
      </c>
      <c r="I123" s="315" t="s">
        <v>544</v>
      </c>
      <c r="J123" s="316">
        <v>51000</v>
      </c>
      <c r="K123" s="317" t="s">
        <v>645</v>
      </c>
      <c r="L123" s="317" t="s">
        <v>751</v>
      </c>
      <c r="M123" s="318"/>
    </row>
    <row r="124" spans="1:13" s="177" customFormat="1" ht="22.5" customHeight="1">
      <c r="A124" s="111">
        <v>121</v>
      </c>
      <c r="B124" s="174" t="str">
        <f t="shared" si="2"/>
        <v>1500M-2-8</v>
      </c>
      <c r="C124" s="311">
        <v>87</v>
      </c>
      <c r="D124" s="311"/>
      <c r="E124" s="312">
        <v>36595</v>
      </c>
      <c r="F124" s="313" t="s">
        <v>908</v>
      </c>
      <c r="G124" s="314" t="s">
        <v>901</v>
      </c>
      <c r="H124" s="314" t="s">
        <v>631</v>
      </c>
      <c r="I124" s="315" t="s">
        <v>544</v>
      </c>
      <c r="J124" s="316">
        <v>50500</v>
      </c>
      <c r="K124" s="317" t="s">
        <v>645</v>
      </c>
      <c r="L124" s="317" t="s">
        <v>752</v>
      </c>
      <c r="M124" s="318"/>
    </row>
    <row r="125" spans="1:13" s="177" customFormat="1" ht="22.5" customHeight="1">
      <c r="A125" s="111">
        <v>122</v>
      </c>
      <c r="B125" s="174" t="str">
        <f t="shared" si="2"/>
        <v>1500M-2-9</v>
      </c>
      <c r="C125" s="311">
        <v>182</v>
      </c>
      <c r="D125" s="311"/>
      <c r="E125" s="312">
        <v>35719</v>
      </c>
      <c r="F125" s="313" t="s">
        <v>1010</v>
      </c>
      <c r="G125" s="314" t="s">
        <v>1004</v>
      </c>
      <c r="H125" s="314" t="s">
        <v>631</v>
      </c>
      <c r="I125" s="315" t="s">
        <v>544</v>
      </c>
      <c r="J125" s="316">
        <v>50339</v>
      </c>
      <c r="K125" s="317" t="s">
        <v>645</v>
      </c>
      <c r="L125" s="317" t="s">
        <v>753</v>
      </c>
      <c r="M125" s="318"/>
    </row>
    <row r="126" spans="1:13" s="177" customFormat="1" ht="22.5" customHeight="1">
      <c r="A126" s="111">
        <v>123</v>
      </c>
      <c r="B126" s="174" t="str">
        <f t="shared" si="2"/>
        <v>1500M-2-10</v>
      </c>
      <c r="C126" s="311">
        <v>61</v>
      </c>
      <c r="D126" s="311"/>
      <c r="E126" s="312">
        <v>35431</v>
      </c>
      <c r="F126" s="313" t="s">
        <v>873</v>
      </c>
      <c r="G126" s="314" t="s">
        <v>874</v>
      </c>
      <c r="H126" s="314" t="s">
        <v>631</v>
      </c>
      <c r="I126" s="315" t="s">
        <v>544</v>
      </c>
      <c r="J126" s="316">
        <v>50200</v>
      </c>
      <c r="K126" s="317" t="s">
        <v>645</v>
      </c>
      <c r="L126" s="317" t="s">
        <v>754</v>
      </c>
      <c r="M126" s="318"/>
    </row>
    <row r="127" spans="1:13" s="177" customFormat="1" ht="22.5" customHeight="1">
      <c r="A127" s="111">
        <v>124</v>
      </c>
      <c r="B127" s="174" t="str">
        <f t="shared" si="2"/>
        <v>1500M-2-11</v>
      </c>
      <c r="C127" s="311">
        <v>83</v>
      </c>
      <c r="D127" s="311"/>
      <c r="E127" s="312">
        <v>35900</v>
      </c>
      <c r="F127" s="313" t="s">
        <v>904</v>
      </c>
      <c r="G127" s="314" t="s">
        <v>901</v>
      </c>
      <c r="H127" s="314" t="s">
        <v>631</v>
      </c>
      <c r="I127" s="315" t="s">
        <v>544</v>
      </c>
      <c r="J127" s="316">
        <v>50100</v>
      </c>
      <c r="K127" s="317" t="s">
        <v>645</v>
      </c>
      <c r="L127" s="317" t="s">
        <v>803</v>
      </c>
      <c r="M127" s="318"/>
    </row>
    <row r="128" spans="1:13" s="177" customFormat="1" ht="22.5" customHeight="1">
      <c r="A128" s="111">
        <v>125</v>
      </c>
      <c r="B128" s="174" t="str">
        <f t="shared" si="2"/>
        <v>1500M-2-12</v>
      </c>
      <c r="C128" s="311">
        <v>28</v>
      </c>
      <c r="D128" s="311"/>
      <c r="E128" s="312">
        <v>35340</v>
      </c>
      <c r="F128" s="313" t="s">
        <v>837</v>
      </c>
      <c r="G128" s="314" t="s">
        <v>829</v>
      </c>
      <c r="H128" s="314" t="s">
        <v>631</v>
      </c>
      <c r="I128" s="315" t="s">
        <v>544</v>
      </c>
      <c r="J128" s="316">
        <v>50000</v>
      </c>
      <c r="K128" s="317" t="s">
        <v>645</v>
      </c>
      <c r="L128" s="317" t="s">
        <v>1331</v>
      </c>
      <c r="M128" s="318"/>
    </row>
    <row r="129" spans="1:13" s="177" customFormat="1" ht="22.5" customHeight="1">
      <c r="A129" s="111">
        <v>126</v>
      </c>
      <c r="B129" s="174" t="str">
        <f t="shared" si="2"/>
        <v>1500M-3-1</v>
      </c>
      <c r="C129" s="311">
        <v>161</v>
      </c>
      <c r="D129" s="311"/>
      <c r="E129" s="312">
        <v>35200</v>
      </c>
      <c r="F129" s="313" t="s">
        <v>985</v>
      </c>
      <c r="G129" s="314" t="s">
        <v>978</v>
      </c>
      <c r="H129" s="314" t="s">
        <v>631</v>
      </c>
      <c r="I129" s="315" t="s">
        <v>544</v>
      </c>
      <c r="J129" s="316">
        <v>50000</v>
      </c>
      <c r="K129" s="317" t="s">
        <v>646</v>
      </c>
      <c r="L129" s="317" t="s">
        <v>644</v>
      </c>
      <c r="M129" s="318"/>
    </row>
    <row r="130" spans="1:13" s="177" customFormat="1" ht="22.5" customHeight="1">
      <c r="A130" s="111">
        <v>127</v>
      </c>
      <c r="B130" s="174" t="str">
        <f t="shared" si="2"/>
        <v>1500M-3-2</v>
      </c>
      <c r="C130" s="311">
        <v>151</v>
      </c>
      <c r="D130" s="311"/>
      <c r="E130" s="312">
        <v>35688</v>
      </c>
      <c r="F130" s="313" t="s">
        <v>974</v>
      </c>
      <c r="G130" s="314" t="s">
        <v>971</v>
      </c>
      <c r="H130" s="314" t="s">
        <v>631</v>
      </c>
      <c r="I130" s="315" t="s">
        <v>544</v>
      </c>
      <c r="J130" s="316">
        <v>50000</v>
      </c>
      <c r="K130" s="317" t="s">
        <v>646</v>
      </c>
      <c r="L130" s="317" t="s">
        <v>645</v>
      </c>
      <c r="M130" s="318"/>
    </row>
    <row r="131" spans="1:13" s="177" customFormat="1" ht="22.5" customHeight="1">
      <c r="A131" s="111">
        <v>128</v>
      </c>
      <c r="B131" s="174" t="str">
        <f t="shared" si="2"/>
        <v>1500M-3-3</v>
      </c>
      <c r="C131" s="311">
        <v>85</v>
      </c>
      <c r="D131" s="311"/>
      <c r="E131" s="312">
        <v>36314</v>
      </c>
      <c r="F131" s="313" t="s">
        <v>906</v>
      </c>
      <c r="G131" s="314" t="s">
        <v>901</v>
      </c>
      <c r="H131" s="314" t="s">
        <v>631</v>
      </c>
      <c r="I131" s="315" t="s">
        <v>544</v>
      </c>
      <c r="J131" s="316">
        <v>50000</v>
      </c>
      <c r="K131" s="317" t="s">
        <v>646</v>
      </c>
      <c r="L131" s="317" t="s">
        <v>646</v>
      </c>
      <c r="M131" s="318"/>
    </row>
    <row r="132" spans="1:13" s="177" customFormat="1" ht="22.5" customHeight="1">
      <c r="A132" s="111">
        <v>129</v>
      </c>
      <c r="B132" s="174" t="str">
        <f t="shared" si="2"/>
        <v>1500M-3-4</v>
      </c>
      <c r="C132" s="311">
        <v>66</v>
      </c>
      <c r="D132" s="311"/>
      <c r="E132" s="312">
        <v>36192</v>
      </c>
      <c r="F132" s="313" t="s">
        <v>881</v>
      </c>
      <c r="G132" s="314" t="s">
        <v>879</v>
      </c>
      <c r="H132" s="314" t="s">
        <v>631</v>
      </c>
      <c r="I132" s="315" t="s">
        <v>544</v>
      </c>
      <c r="J132" s="316">
        <v>50000</v>
      </c>
      <c r="K132" s="317" t="s">
        <v>646</v>
      </c>
      <c r="L132" s="317" t="s">
        <v>647</v>
      </c>
      <c r="M132" s="318"/>
    </row>
    <row r="133" spans="1:13" s="177" customFormat="1" ht="22.5" customHeight="1">
      <c r="A133" s="111">
        <v>130</v>
      </c>
      <c r="B133" s="174" t="str">
        <f t="shared" si="2"/>
        <v>1500M-3-5</v>
      </c>
      <c r="C133" s="311">
        <v>33</v>
      </c>
      <c r="D133" s="311"/>
      <c r="E133" s="312">
        <v>35653</v>
      </c>
      <c r="F133" s="313" t="s">
        <v>844</v>
      </c>
      <c r="G133" s="314" t="s">
        <v>842</v>
      </c>
      <c r="H133" s="314" t="s">
        <v>631</v>
      </c>
      <c r="I133" s="315" t="s">
        <v>544</v>
      </c>
      <c r="J133" s="316">
        <v>45900</v>
      </c>
      <c r="K133" s="317" t="s">
        <v>646</v>
      </c>
      <c r="L133" s="317" t="s">
        <v>648</v>
      </c>
      <c r="M133" s="318"/>
    </row>
    <row r="134" spans="1:13" s="177" customFormat="1" ht="22.5" customHeight="1">
      <c r="A134" s="111">
        <v>131</v>
      </c>
      <c r="B134" s="174" t="str">
        <f t="shared" si="2"/>
        <v>1500M-3-6</v>
      </c>
      <c r="C134" s="311">
        <v>77</v>
      </c>
      <c r="D134" s="311"/>
      <c r="E134" s="312">
        <v>35916</v>
      </c>
      <c r="F134" s="313" t="s">
        <v>896</v>
      </c>
      <c r="G134" s="314" t="s">
        <v>891</v>
      </c>
      <c r="H134" s="314" t="s">
        <v>631</v>
      </c>
      <c r="I134" s="315" t="s">
        <v>544</v>
      </c>
      <c r="J134" s="316">
        <v>45854</v>
      </c>
      <c r="K134" s="317" t="s">
        <v>646</v>
      </c>
      <c r="L134" s="317" t="s">
        <v>649</v>
      </c>
      <c r="M134" s="318"/>
    </row>
    <row r="135" spans="1:13" s="177" customFormat="1" ht="22.5" customHeight="1">
      <c r="A135" s="111">
        <v>132</v>
      </c>
      <c r="B135" s="174" t="str">
        <f t="shared" si="2"/>
        <v>1500M-3-7</v>
      </c>
      <c r="C135" s="311">
        <v>64</v>
      </c>
      <c r="D135" s="311"/>
      <c r="E135" s="312">
        <v>35620</v>
      </c>
      <c r="F135" s="313" t="s">
        <v>878</v>
      </c>
      <c r="G135" s="314" t="s">
        <v>879</v>
      </c>
      <c r="H135" s="314" t="s">
        <v>631</v>
      </c>
      <c r="I135" s="315" t="s">
        <v>544</v>
      </c>
      <c r="J135" s="316">
        <v>45800</v>
      </c>
      <c r="K135" s="317" t="s">
        <v>646</v>
      </c>
      <c r="L135" s="317" t="s">
        <v>751</v>
      </c>
      <c r="M135" s="318"/>
    </row>
    <row r="136" spans="1:13" s="177" customFormat="1" ht="22.5" customHeight="1">
      <c r="A136" s="111">
        <v>133</v>
      </c>
      <c r="B136" s="174" t="str">
        <f t="shared" si="2"/>
        <v>1500M-3-8</v>
      </c>
      <c r="C136" s="311">
        <v>47</v>
      </c>
      <c r="D136" s="311"/>
      <c r="E136" s="312">
        <v>35318</v>
      </c>
      <c r="F136" s="313" t="s">
        <v>858</v>
      </c>
      <c r="G136" s="314" t="s">
        <v>846</v>
      </c>
      <c r="H136" s="314" t="s">
        <v>631</v>
      </c>
      <c r="I136" s="315" t="s">
        <v>544</v>
      </c>
      <c r="J136" s="316">
        <v>45800</v>
      </c>
      <c r="K136" s="317" t="s">
        <v>646</v>
      </c>
      <c r="L136" s="317" t="s">
        <v>752</v>
      </c>
      <c r="M136" s="318"/>
    </row>
    <row r="137" spans="1:13" s="177" customFormat="1" ht="22.5" customHeight="1">
      <c r="A137" s="111">
        <v>134</v>
      </c>
      <c r="B137" s="174" t="str">
        <f t="shared" si="2"/>
        <v>1500M-3-9</v>
      </c>
      <c r="C137" s="311">
        <v>152</v>
      </c>
      <c r="D137" s="311"/>
      <c r="E137" s="312">
        <v>36159</v>
      </c>
      <c r="F137" s="313" t="s">
        <v>975</v>
      </c>
      <c r="G137" s="314" t="s">
        <v>971</v>
      </c>
      <c r="H137" s="314" t="s">
        <v>631</v>
      </c>
      <c r="I137" s="315" t="s">
        <v>544</v>
      </c>
      <c r="J137" s="316">
        <v>45700</v>
      </c>
      <c r="K137" s="317" t="s">
        <v>646</v>
      </c>
      <c r="L137" s="317" t="s">
        <v>753</v>
      </c>
      <c r="M137" s="318"/>
    </row>
    <row r="138" spans="1:13" s="177" customFormat="1" ht="22.5" customHeight="1">
      <c r="A138" s="111">
        <v>135</v>
      </c>
      <c r="B138" s="174" t="str">
        <f t="shared" si="2"/>
        <v>1500M-3-10</v>
      </c>
      <c r="C138" s="311">
        <v>149</v>
      </c>
      <c r="D138" s="311"/>
      <c r="E138" s="312">
        <v>35339</v>
      </c>
      <c r="F138" s="313" t="s">
        <v>972</v>
      </c>
      <c r="G138" s="314" t="s">
        <v>971</v>
      </c>
      <c r="H138" s="314" t="s">
        <v>631</v>
      </c>
      <c r="I138" s="315" t="s">
        <v>544</v>
      </c>
      <c r="J138" s="316">
        <v>45700</v>
      </c>
      <c r="K138" s="317" t="s">
        <v>646</v>
      </c>
      <c r="L138" s="317" t="s">
        <v>754</v>
      </c>
      <c r="M138" s="318"/>
    </row>
    <row r="139" spans="1:13" s="177" customFormat="1" ht="22.5" customHeight="1">
      <c r="A139" s="111">
        <v>136</v>
      </c>
      <c r="B139" s="174" t="str">
        <f t="shared" si="2"/>
        <v>1500M-3-11</v>
      </c>
      <c r="C139" s="311">
        <v>46</v>
      </c>
      <c r="D139" s="311"/>
      <c r="E139" s="312">
        <v>35171</v>
      </c>
      <c r="F139" s="313" t="s">
        <v>857</v>
      </c>
      <c r="G139" s="314" t="s">
        <v>846</v>
      </c>
      <c r="H139" s="314" t="s">
        <v>631</v>
      </c>
      <c r="I139" s="315" t="s">
        <v>544</v>
      </c>
      <c r="J139" s="316">
        <v>45500</v>
      </c>
      <c r="K139" s="317" t="s">
        <v>646</v>
      </c>
      <c r="L139" s="317" t="s">
        <v>803</v>
      </c>
      <c r="M139" s="318"/>
    </row>
    <row r="140" spans="1:13" s="177" customFormat="1" ht="22.5" customHeight="1">
      <c r="A140" s="111">
        <v>137</v>
      </c>
      <c r="B140" s="174" t="str">
        <f t="shared" si="2"/>
        <v>1500M-3-12</v>
      </c>
      <c r="C140" s="311">
        <v>150</v>
      </c>
      <c r="D140" s="311"/>
      <c r="E140" s="312">
        <v>35103</v>
      </c>
      <c r="F140" s="313" t="s">
        <v>973</v>
      </c>
      <c r="G140" s="314" t="s">
        <v>971</v>
      </c>
      <c r="H140" s="314" t="s">
        <v>631</v>
      </c>
      <c r="I140" s="315" t="s">
        <v>544</v>
      </c>
      <c r="J140" s="316">
        <v>45500</v>
      </c>
      <c r="K140" s="317" t="s">
        <v>646</v>
      </c>
      <c r="L140" s="317" t="s">
        <v>1331</v>
      </c>
      <c r="M140" s="318"/>
    </row>
    <row r="141" spans="1:13" s="177" customFormat="1" ht="22.5" customHeight="1">
      <c r="A141" s="111">
        <v>138</v>
      </c>
      <c r="B141" s="174" t="str">
        <f t="shared" si="2"/>
        <v>1500M-4-1</v>
      </c>
      <c r="C141" s="311">
        <v>136</v>
      </c>
      <c r="D141" s="311"/>
      <c r="E141" s="312">
        <v>35144</v>
      </c>
      <c r="F141" s="313" t="s">
        <v>957</v>
      </c>
      <c r="G141" s="314" t="s">
        <v>947</v>
      </c>
      <c r="H141" s="314" t="s">
        <v>631</v>
      </c>
      <c r="I141" s="315" t="s">
        <v>544</v>
      </c>
      <c r="J141" s="316">
        <v>45500</v>
      </c>
      <c r="K141" s="317" t="s">
        <v>647</v>
      </c>
      <c r="L141" s="317" t="s">
        <v>644</v>
      </c>
      <c r="M141" s="318"/>
    </row>
    <row r="142" spans="1:13" s="177" customFormat="1" ht="22.5" customHeight="1">
      <c r="A142" s="111">
        <v>139</v>
      </c>
      <c r="B142" s="174" t="str">
        <f t="shared" si="2"/>
        <v>1500M-4-2</v>
      </c>
      <c r="C142" s="311">
        <v>84</v>
      </c>
      <c r="D142" s="311"/>
      <c r="E142" s="312">
        <v>36387</v>
      </c>
      <c r="F142" s="313" t="s">
        <v>905</v>
      </c>
      <c r="G142" s="314" t="s">
        <v>901</v>
      </c>
      <c r="H142" s="314" t="s">
        <v>631</v>
      </c>
      <c r="I142" s="315" t="s">
        <v>544</v>
      </c>
      <c r="J142" s="316">
        <v>45500</v>
      </c>
      <c r="K142" s="317" t="s">
        <v>647</v>
      </c>
      <c r="L142" s="317" t="s">
        <v>645</v>
      </c>
      <c r="M142" s="318"/>
    </row>
    <row r="143" spans="1:13" s="177" customFormat="1" ht="22.5" customHeight="1">
      <c r="A143" s="111">
        <v>140</v>
      </c>
      <c r="B143" s="174" t="str">
        <f t="shared" si="2"/>
        <v>1500M-4-3</v>
      </c>
      <c r="C143" s="311">
        <v>73</v>
      </c>
      <c r="D143" s="311"/>
      <c r="E143" s="312">
        <v>36013</v>
      </c>
      <c r="F143" s="313" t="s">
        <v>892</v>
      </c>
      <c r="G143" s="314" t="s">
        <v>891</v>
      </c>
      <c r="H143" s="314" t="s">
        <v>631</v>
      </c>
      <c r="I143" s="315" t="s">
        <v>544</v>
      </c>
      <c r="J143" s="316">
        <v>45400</v>
      </c>
      <c r="K143" s="317" t="s">
        <v>647</v>
      </c>
      <c r="L143" s="317" t="s">
        <v>646</v>
      </c>
      <c r="M143" s="318"/>
    </row>
    <row r="144" spans="1:13" s="177" customFormat="1" ht="22.5" customHeight="1">
      <c r="A144" s="111">
        <v>141</v>
      </c>
      <c r="B144" s="174" t="str">
        <f t="shared" si="2"/>
        <v>1500M-4-4</v>
      </c>
      <c r="C144" s="311">
        <v>71</v>
      </c>
      <c r="D144" s="311"/>
      <c r="E144" s="312" t="s">
        <v>887</v>
      </c>
      <c r="F144" s="313" t="s">
        <v>888</v>
      </c>
      <c r="G144" s="314" t="s">
        <v>886</v>
      </c>
      <c r="H144" s="314" t="s">
        <v>631</v>
      </c>
      <c r="I144" s="315" t="s">
        <v>544</v>
      </c>
      <c r="J144" s="316">
        <v>45300</v>
      </c>
      <c r="K144" s="317" t="s">
        <v>647</v>
      </c>
      <c r="L144" s="317" t="s">
        <v>647</v>
      </c>
      <c r="M144" s="318"/>
    </row>
    <row r="145" spans="1:13" s="267" customFormat="1" ht="22.5" customHeight="1">
      <c r="A145" s="111">
        <v>142</v>
      </c>
      <c r="B145" s="174" t="str">
        <f t="shared" si="2"/>
        <v>1500M-4-5</v>
      </c>
      <c r="C145" s="311">
        <v>29</v>
      </c>
      <c r="D145" s="311"/>
      <c r="E145" s="312">
        <v>35132</v>
      </c>
      <c r="F145" s="313" t="s">
        <v>838</v>
      </c>
      <c r="G145" s="314" t="s">
        <v>839</v>
      </c>
      <c r="H145" s="314" t="s">
        <v>631</v>
      </c>
      <c r="I145" s="315" t="s">
        <v>544</v>
      </c>
      <c r="J145" s="316">
        <v>45300</v>
      </c>
      <c r="K145" s="317" t="s">
        <v>647</v>
      </c>
      <c r="L145" s="317" t="s">
        <v>648</v>
      </c>
      <c r="M145" s="318"/>
    </row>
    <row r="146" spans="1:13" s="267" customFormat="1" ht="22.5" customHeight="1">
      <c r="A146" s="111">
        <v>143</v>
      </c>
      <c r="B146" s="174" t="str">
        <f t="shared" si="2"/>
        <v>1500M-4-6</v>
      </c>
      <c r="C146" s="311">
        <v>187</v>
      </c>
      <c r="D146" s="311"/>
      <c r="E146" s="312">
        <v>36003</v>
      </c>
      <c r="F146" s="313" t="s">
        <v>1015</v>
      </c>
      <c r="G146" s="314" t="s">
        <v>1004</v>
      </c>
      <c r="H146" s="314" t="s">
        <v>631</v>
      </c>
      <c r="I146" s="315" t="s">
        <v>544</v>
      </c>
      <c r="J146" s="316">
        <v>45225</v>
      </c>
      <c r="K146" s="317" t="s">
        <v>647</v>
      </c>
      <c r="L146" s="317" t="s">
        <v>649</v>
      </c>
      <c r="M146" s="318"/>
    </row>
    <row r="147" spans="1:13" s="177" customFormat="1" ht="22.5" customHeight="1">
      <c r="A147" s="111">
        <v>144</v>
      </c>
      <c r="B147" s="174" t="str">
        <f t="shared" si="2"/>
        <v>1500M-4-7</v>
      </c>
      <c r="C147" s="311">
        <v>27</v>
      </c>
      <c r="D147" s="311"/>
      <c r="E147" s="312">
        <v>35672</v>
      </c>
      <c r="F147" s="313" t="s">
        <v>836</v>
      </c>
      <c r="G147" s="314" t="s">
        <v>829</v>
      </c>
      <c r="H147" s="314" t="s">
        <v>631</v>
      </c>
      <c r="I147" s="315" t="s">
        <v>544</v>
      </c>
      <c r="J147" s="316">
        <v>45200</v>
      </c>
      <c r="K147" s="317" t="s">
        <v>647</v>
      </c>
      <c r="L147" s="317" t="s">
        <v>751</v>
      </c>
      <c r="M147" s="318"/>
    </row>
    <row r="148" spans="1:13" s="177" customFormat="1" ht="22.5" customHeight="1">
      <c r="A148" s="111">
        <v>145</v>
      </c>
      <c r="B148" s="174" t="str">
        <f t="shared" si="2"/>
        <v>1500M-4-8</v>
      </c>
      <c r="C148" s="311">
        <v>70</v>
      </c>
      <c r="D148" s="311"/>
      <c r="E148" s="312">
        <v>35431</v>
      </c>
      <c r="F148" s="313" t="s">
        <v>885</v>
      </c>
      <c r="G148" s="314" t="s">
        <v>886</v>
      </c>
      <c r="H148" s="314" t="s">
        <v>631</v>
      </c>
      <c r="I148" s="315" t="s">
        <v>544</v>
      </c>
      <c r="J148" s="316">
        <v>45200</v>
      </c>
      <c r="K148" s="317" t="s">
        <v>647</v>
      </c>
      <c r="L148" s="317" t="s">
        <v>752</v>
      </c>
      <c r="M148" s="318"/>
    </row>
    <row r="149" spans="1:13" s="177" customFormat="1" ht="22.5" customHeight="1">
      <c r="A149" s="111">
        <v>146</v>
      </c>
      <c r="B149" s="174" t="str">
        <f t="shared" si="2"/>
        <v>1500M-4-9</v>
      </c>
      <c r="C149" s="311">
        <v>68</v>
      </c>
      <c r="D149" s="311"/>
      <c r="E149" s="312">
        <v>35256</v>
      </c>
      <c r="F149" s="313" t="s">
        <v>883</v>
      </c>
      <c r="G149" s="314" t="s">
        <v>879</v>
      </c>
      <c r="H149" s="314" t="s">
        <v>631</v>
      </c>
      <c r="I149" s="315" t="s">
        <v>544</v>
      </c>
      <c r="J149" s="316">
        <v>45200</v>
      </c>
      <c r="K149" s="317" t="s">
        <v>647</v>
      </c>
      <c r="L149" s="317" t="s">
        <v>753</v>
      </c>
      <c r="M149" s="318"/>
    </row>
    <row r="150" spans="1:13" s="177" customFormat="1" ht="22.5" customHeight="1">
      <c r="A150" s="111">
        <v>147</v>
      </c>
      <c r="B150" s="174" t="str">
        <f t="shared" si="2"/>
        <v>1500M-4-10</v>
      </c>
      <c r="C150" s="311">
        <v>159</v>
      </c>
      <c r="D150" s="311"/>
      <c r="E150" s="312">
        <v>36416</v>
      </c>
      <c r="F150" s="313" t="s">
        <v>983</v>
      </c>
      <c r="G150" s="314" t="s">
        <v>978</v>
      </c>
      <c r="H150" s="314" t="s">
        <v>631</v>
      </c>
      <c r="I150" s="315" t="s">
        <v>544</v>
      </c>
      <c r="J150" s="316">
        <v>45100</v>
      </c>
      <c r="K150" s="317" t="s">
        <v>647</v>
      </c>
      <c r="L150" s="317" t="s">
        <v>754</v>
      </c>
      <c r="M150" s="318"/>
    </row>
    <row r="151" spans="1:13" s="177" customFormat="1" ht="22.5" customHeight="1">
      <c r="A151" s="111">
        <v>148</v>
      </c>
      <c r="B151" s="174" t="str">
        <f t="shared" si="2"/>
        <v>1500M-4-11</v>
      </c>
      <c r="C151" s="311">
        <v>158</v>
      </c>
      <c r="D151" s="311"/>
      <c r="E151" s="312">
        <v>36206</v>
      </c>
      <c r="F151" s="313" t="s">
        <v>982</v>
      </c>
      <c r="G151" s="314" t="s">
        <v>978</v>
      </c>
      <c r="H151" s="314" t="s">
        <v>631</v>
      </c>
      <c r="I151" s="315" t="s">
        <v>544</v>
      </c>
      <c r="J151" s="316">
        <v>45000</v>
      </c>
      <c r="K151" s="317" t="s">
        <v>647</v>
      </c>
      <c r="L151" s="317" t="s">
        <v>803</v>
      </c>
      <c r="M151" s="318"/>
    </row>
    <row r="152" spans="1:13" s="177" customFormat="1" ht="22.5" customHeight="1">
      <c r="A152" s="111">
        <v>149</v>
      </c>
      <c r="B152" s="174" t="str">
        <f t="shared" si="2"/>
        <v>1500M-4-12</v>
      </c>
      <c r="C152" s="311">
        <v>65</v>
      </c>
      <c r="D152" s="311"/>
      <c r="E152" s="312">
        <v>35680</v>
      </c>
      <c r="F152" s="313" t="s">
        <v>880</v>
      </c>
      <c r="G152" s="314" t="s">
        <v>879</v>
      </c>
      <c r="H152" s="314" t="s">
        <v>631</v>
      </c>
      <c r="I152" s="315" t="s">
        <v>544</v>
      </c>
      <c r="J152" s="316">
        <v>45000</v>
      </c>
      <c r="K152" s="317" t="s">
        <v>647</v>
      </c>
      <c r="L152" s="317" t="s">
        <v>1331</v>
      </c>
      <c r="M152" s="318"/>
    </row>
    <row r="153" spans="1:13" s="177" customFormat="1" ht="22.5" customHeight="1">
      <c r="A153" s="111">
        <v>150</v>
      </c>
      <c r="B153" s="174" t="str">
        <f t="shared" si="2"/>
        <v>1500M-5-1</v>
      </c>
      <c r="C153" s="311">
        <v>24</v>
      </c>
      <c r="D153" s="311"/>
      <c r="E153" s="312">
        <v>35107</v>
      </c>
      <c r="F153" s="313" t="s">
        <v>833</v>
      </c>
      <c r="G153" s="314" t="s">
        <v>829</v>
      </c>
      <c r="H153" s="314" t="s">
        <v>631</v>
      </c>
      <c r="I153" s="315" t="s">
        <v>544</v>
      </c>
      <c r="J153" s="316">
        <v>44600</v>
      </c>
      <c r="K153" s="317" t="s">
        <v>648</v>
      </c>
      <c r="L153" s="317" t="s">
        <v>644</v>
      </c>
      <c r="M153" s="318"/>
    </row>
    <row r="154" spans="1:13" s="177" customFormat="1" ht="22.5" customHeight="1">
      <c r="A154" s="111">
        <v>151</v>
      </c>
      <c r="B154" s="174" t="str">
        <f t="shared" si="2"/>
        <v>1500M-5-2</v>
      </c>
      <c r="C154" s="311">
        <v>49</v>
      </c>
      <c r="D154" s="311"/>
      <c r="E154" s="312">
        <v>35668</v>
      </c>
      <c r="F154" s="313" t="s">
        <v>860</v>
      </c>
      <c r="G154" s="314" t="s">
        <v>846</v>
      </c>
      <c r="H154" s="314" t="s">
        <v>631</v>
      </c>
      <c r="I154" s="315" t="s">
        <v>544</v>
      </c>
      <c r="J154" s="316">
        <v>44500</v>
      </c>
      <c r="K154" s="317" t="s">
        <v>648</v>
      </c>
      <c r="L154" s="317" t="s">
        <v>645</v>
      </c>
      <c r="M154" s="318"/>
    </row>
    <row r="155" spans="1:13" s="177" customFormat="1" ht="22.5" customHeight="1">
      <c r="A155" s="111">
        <v>152</v>
      </c>
      <c r="B155" s="174" t="str">
        <f t="shared" si="2"/>
        <v>1500M-5-3</v>
      </c>
      <c r="C155" s="311">
        <v>119</v>
      </c>
      <c r="D155" s="311"/>
      <c r="E155" s="312">
        <v>35077</v>
      </c>
      <c r="F155" s="313" t="s">
        <v>940</v>
      </c>
      <c r="G155" s="314" t="s">
        <v>273</v>
      </c>
      <c r="H155" s="314" t="s">
        <v>631</v>
      </c>
      <c r="I155" s="315" t="s">
        <v>544</v>
      </c>
      <c r="J155" s="316">
        <v>44500</v>
      </c>
      <c r="K155" s="317" t="s">
        <v>648</v>
      </c>
      <c r="L155" s="317" t="s">
        <v>646</v>
      </c>
      <c r="M155" s="318"/>
    </row>
    <row r="156" spans="1:13" s="177" customFormat="1" ht="22.5" customHeight="1">
      <c r="A156" s="111">
        <v>153</v>
      </c>
      <c r="B156" s="174" t="str">
        <f t="shared" si="2"/>
        <v>1500M-5-4</v>
      </c>
      <c r="C156" s="311">
        <v>160</v>
      </c>
      <c r="D156" s="311"/>
      <c r="E156" s="312">
        <v>36390</v>
      </c>
      <c r="F156" s="313" t="s">
        <v>984</v>
      </c>
      <c r="G156" s="314" t="s">
        <v>978</v>
      </c>
      <c r="H156" s="314" t="s">
        <v>631</v>
      </c>
      <c r="I156" s="315" t="s">
        <v>544</v>
      </c>
      <c r="J156" s="316">
        <v>44200</v>
      </c>
      <c r="K156" s="317" t="s">
        <v>648</v>
      </c>
      <c r="L156" s="317" t="s">
        <v>647</v>
      </c>
      <c r="M156" s="318"/>
    </row>
    <row r="157" spans="1:13" s="177" customFormat="1" ht="22.5" customHeight="1">
      <c r="A157" s="111">
        <v>154</v>
      </c>
      <c r="B157" s="174" t="str">
        <f t="shared" si="2"/>
        <v>1500M-5-5</v>
      </c>
      <c r="C157" s="311">
        <v>146</v>
      </c>
      <c r="D157" s="311"/>
      <c r="E157" s="312">
        <v>35150</v>
      </c>
      <c r="F157" s="313" t="s">
        <v>968</v>
      </c>
      <c r="G157" s="314" t="s">
        <v>967</v>
      </c>
      <c r="H157" s="314" t="s">
        <v>631</v>
      </c>
      <c r="I157" s="315" t="s">
        <v>544</v>
      </c>
      <c r="J157" s="316">
        <v>44000</v>
      </c>
      <c r="K157" s="317" t="s">
        <v>648</v>
      </c>
      <c r="L157" s="317" t="s">
        <v>648</v>
      </c>
      <c r="M157" s="318"/>
    </row>
    <row r="158" spans="1:13" s="177" customFormat="1" ht="22.5" customHeight="1">
      <c r="A158" s="111">
        <v>155</v>
      </c>
      <c r="B158" s="174" t="str">
        <f t="shared" si="2"/>
        <v>1500M-5-6</v>
      </c>
      <c r="C158" s="311">
        <v>148</v>
      </c>
      <c r="D158" s="311"/>
      <c r="E158" s="312">
        <v>35813</v>
      </c>
      <c r="F158" s="313" t="s">
        <v>970</v>
      </c>
      <c r="G158" s="314" t="s">
        <v>971</v>
      </c>
      <c r="H158" s="314" t="s">
        <v>631</v>
      </c>
      <c r="I158" s="315" t="s">
        <v>544</v>
      </c>
      <c r="J158" s="316">
        <v>43700</v>
      </c>
      <c r="K158" s="317" t="s">
        <v>648</v>
      </c>
      <c r="L158" s="317" t="s">
        <v>649</v>
      </c>
      <c r="M158" s="318"/>
    </row>
    <row r="159" spans="1:13" s="177" customFormat="1" ht="22.5" customHeight="1">
      <c r="A159" s="111">
        <v>156</v>
      </c>
      <c r="B159" s="174" t="str">
        <f t="shared" si="2"/>
        <v>1500M-5-7</v>
      </c>
      <c r="C159" s="311">
        <v>983</v>
      </c>
      <c r="D159" s="311"/>
      <c r="E159" s="319">
        <v>34639</v>
      </c>
      <c r="F159" s="320" t="s">
        <v>1212</v>
      </c>
      <c r="G159" s="321" t="s">
        <v>1211</v>
      </c>
      <c r="H159" s="321" t="s">
        <v>804</v>
      </c>
      <c r="I159" s="321" t="s">
        <v>544</v>
      </c>
      <c r="J159" s="316"/>
      <c r="K159" s="317" t="s">
        <v>648</v>
      </c>
      <c r="L159" s="317" t="s">
        <v>751</v>
      </c>
      <c r="M159" s="318"/>
    </row>
    <row r="160" spans="1:13" s="177" customFormat="1" ht="22.5" customHeight="1">
      <c r="A160" s="111">
        <v>157</v>
      </c>
      <c r="B160" s="174" t="str">
        <f t="shared" si="2"/>
        <v>1500M-5-8</v>
      </c>
      <c r="C160" s="311">
        <v>979</v>
      </c>
      <c r="D160" s="311"/>
      <c r="E160" s="319">
        <v>34568</v>
      </c>
      <c r="F160" s="320" t="s">
        <v>1213</v>
      </c>
      <c r="G160" s="321" t="s">
        <v>1211</v>
      </c>
      <c r="H160" s="321" t="s">
        <v>804</v>
      </c>
      <c r="I160" s="321" t="s">
        <v>544</v>
      </c>
      <c r="J160" s="316"/>
      <c r="K160" s="317" t="s">
        <v>648</v>
      </c>
      <c r="L160" s="317" t="s">
        <v>752</v>
      </c>
      <c r="M160" s="318"/>
    </row>
    <row r="161" spans="1:13" s="177" customFormat="1" ht="22.5" customHeight="1">
      <c r="A161" s="111"/>
      <c r="B161" s="174" t="str">
        <f t="shared" si="2"/>
        <v>1500M-5-9</v>
      </c>
      <c r="C161" s="311">
        <v>181</v>
      </c>
      <c r="D161" s="311"/>
      <c r="E161" s="319">
        <v>32874</v>
      </c>
      <c r="F161" s="320" t="s">
        <v>1332</v>
      </c>
      <c r="G161" s="321" t="s">
        <v>273</v>
      </c>
      <c r="H161" s="321" t="s">
        <v>804</v>
      </c>
      <c r="I161" s="321" t="s">
        <v>544</v>
      </c>
      <c r="J161" s="316"/>
      <c r="K161" s="317" t="s">
        <v>648</v>
      </c>
      <c r="L161" s="317" t="s">
        <v>753</v>
      </c>
      <c r="M161" s="318"/>
    </row>
    <row r="162" spans="1:13" s="177" customFormat="1" ht="22.5" customHeight="1">
      <c r="A162" s="111">
        <v>158</v>
      </c>
      <c r="B162" s="174" t="str">
        <f t="shared" si="2"/>
        <v>2000M.Y.-1-1</v>
      </c>
      <c r="C162" s="300">
        <v>10</v>
      </c>
      <c r="D162" s="300"/>
      <c r="E162" s="301">
        <v>35646</v>
      </c>
      <c r="F162" s="302" t="s">
        <v>815</v>
      </c>
      <c r="G162" s="303" t="s">
        <v>816</v>
      </c>
      <c r="H162" s="303" t="s">
        <v>631</v>
      </c>
      <c r="I162" s="304" t="s">
        <v>1053</v>
      </c>
      <c r="J162" s="305">
        <v>110200</v>
      </c>
      <c r="K162" s="306" t="s">
        <v>644</v>
      </c>
      <c r="L162" s="306" t="s">
        <v>644</v>
      </c>
      <c r="M162" s="307"/>
    </row>
    <row r="163" spans="1:13" s="177" customFormat="1" ht="22.5" customHeight="1">
      <c r="A163" s="111">
        <v>159</v>
      </c>
      <c r="B163" s="174" t="str">
        <f t="shared" si="2"/>
        <v>2000M.Y.-1-2</v>
      </c>
      <c r="C163" s="300">
        <v>20</v>
      </c>
      <c r="D163" s="300"/>
      <c r="E163" s="301">
        <v>36600</v>
      </c>
      <c r="F163" s="302" t="s">
        <v>828</v>
      </c>
      <c r="G163" s="303" t="s">
        <v>829</v>
      </c>
      <c r="H163" s="303" t="s">
        <v>631</v>
      </c>
      <c r="I163" s="304" t="s">
        <v>1053</v>
      </c>
      <c r="J163" s="305"/>
      <c r="K163" s="306" t="s">
        <v>644</v>
      </c>
      <c r="L163" s="306" t="s">
        <v>645</v>
      </c>
      <c r="M163" s="307"/>
    </row>
    <row r="164" spans="1:13" s="177" customFormat="1" ht="22.5" customHeight="1">
      <c r="A164" s="111">
        <v>160</v>
      </c>
      <c r="B164" s="174" t="str">
        <f t="shared" si="2"/>
        <v>2000M.Y.-1-3</v>
      </c>
      <c r="C164" s="300">
        <v>21</v>
      </c>
      <c r="D164" s="300"/>
      <c r="E164" s="301">
        <v>35643</v>
      </c>
      <c r="F164" s="302" t="s">
        <v>830</v>
      </c>
      <c r="G164" s="303" t="s">
        <v>829</v>
      </c>
      <c r="H164" s="303" t="s">
        <v>631</v>
      </c>
      <c r="I164" s="304" t="s">
        <v>1053</v>
      </c>
      <c r="J164" s="305"/>
      <c r="K164" s="306" t="s">
        <v>644</v>
      </c>
      <c r="L164" s="306" t="s">
        <v>646</v>
      </c>
      <c r="M164" s="307"/>
    </row>
    <row r="165" spans="1:13" s="177" customFormat="1" ht="22.5" customHeight="1">
      <c r="A165" s="111">
        <v>161</v>
      </c>
      <c r="B165" s="174" t="str">
        <f t="shared" si="2"/>
        <v>2000M.Y.-1-4</v>
      </c>
      <c r="C165" s="300">
        <v>22</v>
      </c>
      <c r="D165" s="300"/>
      <c r="E165" s="301">
        <v>35898</v>
      </c>
      <c r="F165" s="302" t="s">
        <v>831</v>
      </c>
      <c r="G165" s="303" t="s">
        <v>829</v>
      </c>
      <c r="H165" s="303" t="s">
        <v>631</v>
      </c>
      <c r="I165" s="304" t="s">
        <v>1053</v>
      </c>
      <c r="J165" s="305"/>
      <c r="K165" s="306" t="s">
        <v>644</v>
      </c>
      <c r="L165" s="306" t="s">
        <v>647</v>
      </c>
      <c r="M165" s="307"/>
    </row>
    <row r="166" spans="1:13" s="177" customFormat="1" ht="22.5" customHeight="1">
      <c r="A166" s="111">
        <v>162</v>
      </c>
      <c r="B166" s="174" t="str">
        <f t="shared" si="2"/>
        <v>2000M.Y.-1-5</v>
      </c>
      <c r="C166" s="300">
        <v>80</v>
      </c>
      <c r="D166" s="300"/>
      <c r="E166" s="301">
        <v>35305</v>
      </c>
      <c r="F166" s="302" t="s">
        <v>900</v>
      </c>
      <c r="G166" s="303" t="s">
        <v>901</v>
      </c>
      <c r="H166" s="303" t="s">
        <v>631</v>
      </c>
      <c r="I166" s="304" t="s">
        <v>1053</v>
      </c>
      <c r="J166" s="305"/>
      <c r="K166" s="306" t="s">
        <v>644</v>
      </c>
      <c r="L166" s="306" t="s">
        <v>648</v>
      </c>
      <c r="M166" s="307"/>
    </row>
    <row r="167" spans="1:13" s="177" customFormat="1" ht="22.5" customHeight="1">
      <c r="A167" s="111">
        <v>163</v>
      </c>
      <c r="B167" s="174" t="str">
        <f t="shared" si="2"/>
        <v>2000M.Y.-1-6</v>
      </c>
      <c r="C167" s="300">
        <v>82</v>
      </c>
      <c r="D167" s="300"/>
      <c r="E167" s="301">
        <v>35162</v>
      </c>
      <c r="F167" s="302" t="s">
        <v>903</v>
      </c>
      <c r="G167" s="303" t="s">
        <v>901</v>
      </c>
      <c r="H167" s="303" t="s">
        <v>631</v>
      </c>
      <c r="I167" s="304" t="s">
        <v>1053</v>
      </c>
      <c r="J167" s="305"/>
      <c r="K167" s="306" t="s">
        <v>644</v>
      </c>
      <c r="L167" s="306" t="s">
        <v>649</v>
      </c>
      <c r="M167" s="307"/>
    </row>
    <row r="168" spans="1:13" s="177" customFormat="1" ht="22.5" customHeight="1">
      <c r="A168" s="111">
        <v>164</v>
      </c>
      <c r="B168" s="174" t="str">
        <f t="shared" si="2"/>
        <v>2000M.Y.-1-7</v>
      </c>
      <c r="C168" s="300">
        <v>89</v>
      </c>
      <c r="D168" s="300"/>
      <c r="E168" s="301">
        <v>35474</v>
      </c>
      <c r="F168" s="302" t="s">
        <v>910</v>
      </c>
      <c r="G168" s="303" t="s">
        <v>901</v>
      </c>
      <c r="H168" s="303" t="s">
        <v>804</v>
      </c>
      <c r="I168" s="304" t="s">
        <v>1053</v>
      </c>
      <c r="J168" s="305"/>
      <c r="K168" s="306" t="s">
        <v>644</v>
      </c>
      <c r="L168" s="306" t="s">
        <v>751</v>
      </c>
      <c r="M168" s="307"/>
    </row>
    <row r="169" spans="1:13" s="177" customFormat="1" ht="22.5" customHeight="1">
      <c r="A169" s="111">
        <v>165</v>
      </c>
      <c r="B169" s="174" t="str">
        <f t="shared" si="2"/>
        <v>2000M.Y.-1-8</v>
      </c>
      <c r="C169" s="300">
        <v>166</v>
      </c>
      <c r="D169" s="300"/>
      <c r="E169" s="301">
        <v>35315</v>
      </c>
      <c r="F169" s="302" t="s">
        <v>852</v>
      </c>
      <c r="G169" s="303" t="s">
        <v>990</v>
      </c>
      <c r="H169" s="303" t="s">
        <v>631</v>
      </c>
      <c r="I169" s="304" t="s">
        <v>1053</v>
      </c>
      <c r="J169" s="305"/>
      <c r="K169" s="306" t="s">
        <v>644</v>
      </c>
      <c r="L169" s="306" t="s">
        <v>752</v>
      </c>
      <c r="M169" s="307"/>
    </row>
    <row r="170" spans="1:13" s="177" customFormat="1" ht="22.5" customHeight="1">
      <c r="A170" s="111">
        <v>166</v>
      </c>
      <c r="B170" s="174" t="str">
        <f>CONCATENATE(I170,"-",K170,"-",L170)</f>
        <v>2000M.Y.-1-9</v>
      </c>
      <c r="C170" s="300">
        <v>195</v>
      </c>
      <c r="D170" s="300"/>
      <c r="E170" s="301">
        <v>35816</v>
      </c>
      <c r="F170" s="302" t="s">
        <v>1024</v>
      </c>
      <c r="G170" s="303" t="s">
        <v>1023</v>
      </c>
      <c r="H170" s="303" t="s">
        <v>631</v>
      </c>
      <c r="I170" s="304" t="s">
        <v>1053</v>
      </c>
      <c r="J170" s="305"/>
      <c r="K170" s="306" t="s">
        <v>644</v>
      </c>
      <c r="L170" s="306" t="s">
        <v>753</v>
      </c>
      <c r="M170" s="307"/>
    </row>
    <row r="171" spans="1:13" s="177" customFormat="1" ht="22.5" customHeight="1">
      <c r="A171" s="111">
        <v>167</v>
      </c>
      <c r="B171" s="174" t="str">
        <f>CONCATENATE(I171,"-",K171,"-",L171)</f>
        <v>2000M.Y.-1-10</v>
      </c>
      <c r="C171" s="300">
        <v>40</v>
      </c>
      <c r="D171" s="300"/>
      <c r="E171" s="301">
        <v>35304</v>
      </c>
      <c r="F171" s="302" t="s">
        <v>1327</v>
      </c>
      <c r="G171" s="303" t="s">
        <v>947</v>
      </c>
      <c r="H171" s="303" t="s">
        <v>631</v>
      </c>
      <c r="I171" s="304" t="s">
        <v>1053</v>
      </c>
      <c r="J171" s="305"/>
      <c r="K171" s="306" t="s">
        <v>644</v>
      </c>
      <c r="L171" s="306" t="s">
        <v>754</v>
      </c>
      <c r="M171" s="307"/>
    </row>
    <row r="172" spans="1:13" s="177" customFormat="1" ht="22.5" customHeight="1">
      <c r="A172" s="111">
        <v>168</v>
      </c>
      <c r="B172" s="174" t="str">
        <f>CONCATENATE(I172,"-",K172,"-",L172)</f>
        <v>2000M.Y.-1-11</v>
      </c>
      <c r="C172" s="300">
        <v>41</v>
      </c>
      <c r="D172" s="300"/>
      <c r="E172" s="301">
        <v>35812</v>
      </c>
      <c r="F172" s="302" t="s">
        <v>1328</v>
      </c>
      <c r="G172" s="303" t="s">
        <v>947</v>
      </c>
      <c r="H172" s="303" t="s">
        <v>631</v>
      </c>
      <c r="I172" s="304" t="s">
        <v>1053</v>
      </c>
      <c r="J172" s="305"/>
      <c r="K172" s="306" t="s">
        <v>644</v>
      </c>
      <c r="L172" s="306" t="s">
        <v>803</v>
      </c>
      <c r="M172" s="307"/>
    </row>
    <row r="173" spans="1:13" s="177" customFormat="1" ht="22.5" customHeight="1">
      <c r="A173" s="111">
        <v>169</v>
      </c>
      <c r="B173" s="174" t="str">
        <f>CONCATENATE(I173,"-",M173)</f>
        <v>ÜÇADIM-1</v>
      </c>
      <c r="C173" s="311">
        <v>183</v>
      </c>
      <c r="D173" s="311"/>
      <c r="E173" s="312">
        <v>36292</v>
      </c>
      <c r="F173" s="313" t="s">
        <v>1011</v>
      </c>
      <c r="G173" s="314" t="s">
        <v>1004</v>
      </c>
      <c r="H173" s="314" t="s">
        <v>631</v>
      </c>
      <c r="I173" s="315" t="s">
        <v>444</v>
      </c>
      <c r="J173" s="316"/>
      <c r="K173" s="317"/>
      <c r="L173" s="317"/>
      <c r="M173" s="318">
        <v>1</v>
      </c>
    </row>
    <row r="174" spans="1:13" s="177" customFormat="1" ht="22.5" customHeight="1">
      <c r="A174" s="111">
        <v>170</v>
      </c>
      <c r="B174" s="174" t="str">
        <f aca="true" t="shared" si="3" ref="B174:B204">CONCATENATE(I174,"-",M174)</f>
        <v>ÜÇADIM-2</v>
      </c>
      <c r="C174" s="311">
        <v>207</v>
      </c>
      <c r="D174" s="311"/>
      <c r="E174" s="312">
        <v>36360</v>
      </c>
      <c r="F174" s="313" t="s">
        <v>1037</v>
      </c>
      <c r="G174" s="314" t="s">
        <v>1026</v>
      </c>
      <c r="H174" s="314" t="s">
        <v>631</v>
      </c>
      <c r="I174" s="315" t="s">
        <v>444</v>
      </c>
      <c r="J174" s="316"/>
      <c r="K174" s="317"/>
      <c r="L174" s="317"/>
      <c r="M174" s="318">
        <v>2</v>
      </c>
    </row>
    <row r="175" spans="1:13" s="177" customFormat="1" ht="22.5" customHeight="1">
      <c r="A175" s="111">
        <v>171</v>
      </c>
      <c r="B175" s="174" t="str">
        <f t="shared" si="3"/>
        <v>ÜÇADIM-3</v>
      </c>
      <c r="C175" s="311">
        <v>38</v>
      </c>
      <c r="D175" s="311"/>
      <c r="E175" s="312">
        <v>35431</v>
      </c>
      <c r="F175" s="313" t="s">
        <v>850</v>
      </c>
      <c r="G175" s="314" t="s">
        <v>846</v>
      </c>
      <c r="H175" s="314" t="s">
        <v>631</v>
      </c>
      <c r="I175" s="315" t="s">
        <v>444</v>
      </c>
      <c r="J175" s="316"/>
      <c r="K175" s="317"/>
      <c r="L175" s="317"/>
      <c r="M175" s="318">
        <v>3</v>
      </c>
    </row>
    <row r="176" spans="1:13" s="177" customFormat="1" ht="22.5" customHeight="1">
      <c r="A176" s="111">
        <v>172</v>
      </c>
      <c r="B176" s="174" t="str">
        <f t="shared" si="3"/>
        <v>ÜÇADIM-4</v>
      </c>
      <c r="C176" s="311">
        <v>128</v>
      </c>
      <c r="D176" s="311"/>
      <c r="E176" s="312">
        <v>35085</v>
      </c>
      <c r="F176" s="313" t="s">
        <v>950</v>
      </c>
      <c r="G176" s="314" t="s">
        <v>947</v>
      </c>
      <c r="H176" s="314" t="s">
        <v>631</v>
      </c>
      <c r="I176" s="315" t="s">
        <v>444</v>
      </c>
      <c r="J176" s="316">
        <v>1230</v>
      </c>
      <c r="K176" s="317"/>
      <c r="L176" s="317"/>
      <c r="M176" s="318">
        <v>4</v>
      </c>
    </row>
    <row r="177" spans="1:13" s="177" customFormat="1" ht="22.5" customHeight="1">
      <c r="A177" s="111">
        <v>173</v>
      </c>
      <c r="B177" s="174" t="str">
        <f t="shared" si="3"/>
        <v>ÜÇADIM-5</v>
      </c>
      <c r="C177" s="311">
        <v>43</v>
      </c>
      <c r="D177" s="311"/>
      <c r="E177" s="312">
        <v>35324</v>
      </c>
      <c r="F177" s="313" t="s">
        <v>854</v>
      </c>
      <c r="G177" s="314" t="s">
        <v>846</v>
      </c>
      <c r="H177" s="314" t="s">
        <v>631</v>
      </c>
      <c r="I177" s="315" t="s">
        <v>444</v>
      </c>
      <c r="J177" s="316">
        <v>1170</v>
      </c>
      <c r="K177" s="317"/>
      <c r="L177" s="317"/>
      <c r="M177" s="318">
        <v>5</v>
      </c>
    </row>
    <row r="178" spans="1:13" s="177" customFormat="1" ht="22.5" customHeight="1">
      <c r="A178" s="111">
        <v>174</v>
      </c>
      <c r="B178" s="174" t="str">
        <f t="shared" si="3"/>
        <v>ÜÇADIM-6</v>
      </c>
      <c r="C178" s="311">
        <v>191</v>
      </c>
      <c r="D178" s="311"/>
      <c r="E178" s="312">
        <v>35559</v>
      </c>
      <c r="F178" s="313" t="s">
        <v>1019</v>
      </c>
      <c r="G178" s="314" t="s">
        <v>1004</v>
      </c>
      <c r="H178" s="314" t="s">
        <v>631</v>
      </c>
      <c r="I178" s="315" t="s">
        <v>444</v>
      </c>
      <c r="J178" s="316">
        <v>1147</v>
      </c>
      <c r="K178" s="317"/>
      <c r="L178" s="317"/>
      <c r="M178" s="318">
        <v>6</v>
      </c>
    </row>
    <row r="179" spans="1:13" s="177" customFormat="1" ht="22.5" customHeight="1">
      <c r="A179" s="111">
        <v>175</v>
      </c>
      <c r="B179" s="174" t="str">
        <f t="shared" si="3"/>
        <v>ÜÇADIM-7</v>
      </c>
      <c r="C179" s="311">
        <v>174</v>
      </c>
      <c r="D179" s="311"/>
      <c r="E179" s="312">
        <v>35431</v>
      </c>
      <c r="F179" s="313" t="s">
        <v>1000</v>
      </c>
      <c r="G179" s="314" t="s">
        <v>997</v>
      </c>
      <c r="H179" s="314" t="s">
        <v>631</v>
      </c>
      <c r="I179" s="315" t="s">
        <v>444</v>
      </c>
      <c r="J179" s="316">
        <v>1130</v>
      </c>
      <c r="K179" s="317"/>
      <c r="L179" s="317"/>
      <c r="M179" s="318">
        <v>7</v>
      </c>
    </row>
    <row r="180" spans="1:13" s="177" customFormat="1" ht="22.5" customHeight="1">
      <c r="A180" s="111">
        <v>176</v>
      </c>
      <c r="B180" s="174" t="str">
        <f t="shared" si="3"/>
        <v>ÜÇADIM-8</v>
      </c>
      <c r="C180" s="311">
        <v>12</v>
      </c>
      <c r="D180" s="311"/>
      <c r="E180" s="312">
        <v>35374</v>
      </c>
      <c r="F180" s="313" t="s">
        <v>819</v>
      </c>
      <c r="G180" s="314" t="s">
        <v>818</v>
      </c>
      <c r="H180" s="314" t="s">
        <v>631</v>
      </c>
      <c r="I180" s="315" t="s">
        <v>444</v>
      </c>
      <c r="J180" s="316">
        <v>1129</v>
      </c>
      <c r="K180" s="317"/>
      <c r="L180" s="317"/>
      <c r="M180" s="318">
        <v>8</v>
      </c>
    </row>
    <row r="181" spans="1:13" s="177" customFormat="1" ht="22.5" customHeight="1">
      <c r="A181" s="111">
        <v>177</v>
      </c>
      <c r="B181" s="174" t="str">
        <f t="shared" si="3"/>
        <v>ÜÇADIM-9</v>
      </c>
      <c r="C181" s="311">
        <v>15</v>
      </c>
      <c r="D181" s="311"/>
      <c r="E181" s="312">
        <v>35358</v>
      </c>
      <c r="F181" s="313" t="s">
        <v>822</v>
      </c>
      <c r="G181" s="314" t="s">
        <v>818</v>
      </c>
      <c r="H181" s="314" t="s">
        <v>631</v>
      </c>
      <c r="I181" s="315" t="s">
        <v>444</v>
      </c>
      <c r="J181" s="316">
        <v>1116</v>
      </c>
      <c r="K181" s="317"/>
      <c r="L181" s="317"/>
      <c r="M181" s="318">
        <v>9</v>
      </c>
    </row>
    <row r="182" spans="1:13" s="177" customFormat="1" ht="22.5" customHeight="1">
      <c r="A182" s="111">
        <v>178</v>
      </c>
      <c r="B182" s="174" t="str">
        <f t="shared" si="3"/>
        <v>ÜÇADIM-10</v>
      </c>
      <c r="C182" s="311">
        <v>11</v>
      </c>
      <c r="D182" s="311"/>
      <c r="E182" s="312">
        <v>35570</v>
      </c>
      <c r="F182" s="313" t="s">
        <v>817</v>
      </c>
      <c r="G182" s="314" t="s">
        <v>818</v>
      </c>
      <c r="H182" s="314" t="s">
        <v>631</v>
      </c>
      <c r="I182" s="315" t="s">
        <v>444</v>
      </c>
      <c r="J182" s="316">
        <v>1100</v>
      </c>
      <c r="K182" s="317"/>
      <c r="L182" s="317"/>
      <c r="M182" s="318">
        <v>10</v>
      </c>
    </row>
    <row r="183" spans="1:13" s="177" customFormat="1" ht="22.5" customHeight="1">
      <c r="A183" s="111">
        <v>179</v>
      </c>
      <c r="B183" s="174" t="str">
        <f t="shared" si="3"/>
        <v>ÜÇADIM-11</v>
      </c>
      <c r="C183" s="311">
        <v>126</v>
      </c>
      <c r="D183" s="311"/>
      <c r="E183" s="312">
        <v>35543</v>
      </c>
      <c r="F183" s="313" t="s">
        <v>948</v>
      </c>
      <c r="G183" s="314" t="s">
        <v>947</v>
      </c>
      <c r="H183" s="314" t="s">
        <v>631</v>
      </c>
      <c r="I183" s="315" t="s">
        <v>444</v>
      </c>
      <c r="J183" s="316">
        <v>1098</v>
      </c>
      <c r="K183" s="317"/>
      <c r="L183" s="317"/>
      <c r="M183" s="318">
        <v>11</v>
      </c>
    </row>
    <row r="184" spans="1:13" s="177" customFormat="1" ht="22.5" customHeight="1">
      <c r="A184" s="111">
        <v>180</v>
      </c>
      <c r="B184" s="174" t="str">
        <f t="shared" si="3"/>
        <v>ÜÇADIM-12</v>
      </c>
      <c r="C184" s="311">
        <v>92</v>
      </c>
      <c r="D184" s="311"/>
      <c r="E184" s="312">
        <v>35074</v>
      </c>
      <c r="F184" s="313" t="s">
        <v>913</v>
      </c>
      <c r="G184" s="314" t="s">
        <v>273</v>
      </c>
      <c r="H184" s="314" t="s">
        <v>804</v>
      </c>
      <c r="I184" s="315" t="s">
        <v>444</v>
      </c>
      <c r="J184" s="316">
        <v>1076</v>
      </c>
      <c r="K184" s="317"/>
      <c r="L184" s="317"/>
      <c r="M184" s="318">
        <v>12</v>
      </c>
    </row>
    <row r="185" spans="1:13" s="177" customFormat="1" ht="22.5" customHeight="1">
      <c r="A185" s="111">
        <v>181</v>
      </c>
      <c r="B185" s="174" t="str">
        <f t="shared" si="3"/>
        <v>ÜÇADIM-13</v>
      </c>
      <c r="C185" s="311">
        <v>39</v>
      </c>
      <c r="D185" s="311"/>
      <c r="E185" s="312">
        <v>35118</v>
      </c>
      <c r="F185" s="313" t="s">
        <v>851</v>
      </c>
      <c r="G185" s="314" t="s">
        <v>846</v>
      </c>
      <c r="H185" s="314" t="s">
        <v>631</v>
      </c>
      <c r="I185" s="315" t="s">
        <v>444</v>
      </c>
      <c r="J185" s="316">
        <v>1067</v>
      </c>
      <c r="K185" s="317"/>
      <c r="L185" s="317"/>
      <c r="M185" s="318">
        <v>13</v>
      </c>
    </row>
    <row r="186" spans="1:13" s="177" customFormat="1" ht="22.5" customHeight="1">
      <c r="A186" s="111">
        <v>182</v>
      </c>
      <c r="B186" s="174" t="str">
        <f t="shared" si="3"/>
        <v>ÜÇADIM-14</v>
      </c>
      <c r="C186" s="311">
        <v>37</v>
      </c>
      <c r="D186" s="311"/>
      <c r="E186" s="312">
        <v>35240</v>
      </c>
      <c r="F186" s="313" t="s">
        <v>849</v>
      </c>
      <c r="G186" s="314" t="s">
        <v>846</v>
      </c>
      <c r="H186" s="314" t="s">
        <v>631</v>
      </c>
      <c r="I186" s="315" t="s">
        <v>444</v>
      </c>
      <c r="J186" s="316">
        <v>1060</v>
      </c>
      <c r="K186" s="317"/>
      <c r="L186" s="317"/>
      <c r="M186" s="318">
        <v>14</v>
      </c>
    </row>
    <row r="187" spans="1:13" s="177" customFormat="1" ht="22.5" customHeight="1">
      <c r="A187" s="111">
        <v>183</v>
      </c>
      <c r="B187" s="174" t="str">
        <f t="shared" si="3"/>
        <v>ÜÇADIM-15</v>
      </c>
      <c r="C187" s="311">
        <v>153</v>
      </c>
      <c r="D187" s="311"/>
      <c r="E187" s="312">
        <v>35756</v>
      </c>
      <c r="F187" s="313" t="s">
        <v>976</v>
      </c>
      <c r="G187" s="314" t="s">
        <v>971</v>
      </c>
      <c r="H187" s="314" t="s">
        <v>631</v>
      </c>
      <c r="I187" s="315" t="s">
        <v>444</v>
      </c>
      <c r="J187" s="316">
        <v>1050</v>
      </c>
      <c r="K187" s="317"/>
      <c r="L187" s="317"/>
      <c r="M187" s="318">
        <v>15</v>
      </c>
    </row>
    <row r="188" spans="1:13" s="177" customFormat="1" ht="22.5" customHeight="1">
      <c r="A188" s="111">
        <v>184</v>
      </c>
      <c r="B188" s="174" t="str">
        <f t="shared" si="3"/>
        <v>ÜÇADIM-16</v>
      </c>
      <c r="C188" s="311">
        <v>144</v>
      </c>
      <c r="D188" s="311"/>
      <c r="E188" s="312">
        <v>35779</v>
      </c>
      <c r="F188" s="313" t="s">
        <v>965</v>
      </c>
      <c r="G188" s="314" t="s">
        <v>947</v>
      </c>
      <c r="H188" s="314" t="s">
        <v>631</v>
      </c>
      <c r="I188" s="315" t="s">
        <v>444</v>
      </c>
      <c r="J188" s="316">
        <v>1012</v>
      </c>
      <c r="K188" s="317"/>
      <c r="L188" s="317"/>
      <c r="M188" s="318">
        <v>16</v>
      </c>
    </row>
    <row r="189" spans="1:13" s="177" customFormat="1" ht="22.5" customHeight="1">
      <c r="A189" s="111">
        <v>185</v>
      </c>
      <c r="B189" s="174" t="str">
        <f t="shared" si="3"/>
        <v>ÜÇADIM-17</v>
      </c>
      <c r="C189" s="311">
        <v>23</v>
      </c>
      <c r="D189" s="311"/>
      <c r="E189" s="312">
        <v>35147</v>
      </c>
      <c r="F189" s="313" t="s">
        <v>832</v>
      </c>
      <c r="G189" s="314" t="s">
        <v>829</v>
      </c>
      <c r="H189" s="314" t="s">
        <v>631</v>
      </c>
      <c r="I189" s="315" t="s">
        <v>444</v>
      </c>
      <c r="J189" s="316">
        <v>1006</v>
      </c>
      <c r="K189" s="317"/>
      <c r="L189" s="317"/>
      <c r="M189" s="318">
        <v>17</v>
      </c>
    </row>
    <row r="190" spans="1:13" s="177" customFormat="1" ht="22.5" customHeight="1">
      <c r="A190" s="111">
        <v>186</v>
      </c>
      <c r="B190" s="174" t="str">
        <f t="shared" si="3"/>
        <v>ÜÇADIM-18</v>
      </c>
      <c r="C190" s="311">
        <v>138</v>
      </c>
      <c r="D190" s="311"/>
      <c r="E190" s="312">
        <v>35101</v>
      </c>
      <c r="F190" s="313" t="s">
        <v>959</v>
      </c>
      <c r="G190" s="314" t="s">
        <v>947</v>
      </c>
      <c r="H190" s="314" t="s">
        <v>631</v>
      </c>
      <c r="I190" s="315" t="s">
        <v>444</v>
      </c>
      <c r="J190" s="316">
        <v>1000</v>
      </c>
      <c r="K190" s="317"/>
      <c r="L190" s="317"/>
      <c r="M190" s="318">
        <v>18</v>
      </c>
    </row>
    <row r="191" spans="1:13" s="177" customFormat="1" ht="22.5" customHeight="1">
      <c r="A191" s="111">
        <v>187</v>
      </c>
      <c r="B191" s="174" t="str">
        <f t="shared" si="3"/>
        <v>ÜÇADIM-19</v>
      </c>
      <c r="C191" s="311">
        <v>18</v>
      </c>
      <c r="D191" s="311"/>
      <c r="E191" s="312">
        <v>35126</v>
      </c>
      <c r="F191" s="313" t="s">
        <v>826</v>
      </c>
      <c r="G191" s="314" t="s">
        <v>825</v>
      </c>
      <c r="H191" s="314" t="s">
        <v>631</v>
      </c>
      <c r="I191" s="315" t="s">
        <v>444</v>
      </c>
      <c r="J191" s="316">
        <v>1000</v>
      </c>
      <c r="K191" s="317"/>
      <c r="L191" s="317"/>
      <c r="M191" s="318">
        <v>19</v>
      </c>
    </row>
    <row r="192" spans="1:13" s="177" customFormat="1" ht="22.5" customHeight="1">
      <c r="A192" s="111">
        <v>188</v>
      </c>
      <c r="B192" s="174" t="str">
        <f t="shared" si="3"/>
        <v>ÜÇADIM-20</v>
      </c>
      <c r="C192" s="311">
        <v>987</v>
      </c>
      <c r="D192" s="311"/>
      <c r="E192" s="319">
        <v>34635</v>
      </c>
      <c r="F192" s="320" t="s">
        <v>1210</v>
      </c>
      <c r="G192" s="321" t="s">
        <v>1211</v>
      </c>
      <c r="H192" s="321" t="s">
        <v>804</v>
      </c>
      <c r="I192" s="321" t="s">
        <v>444</v>
      </c>
      <c r="J192" s="316"/>
      <c r="K192" s="317"/>
      <c r="L192" s="317"/>
      <c r="M192" s="318">
        <v>20</v>
      </c>
    </row>
    <row r="193" spans="1:13" s="177" customFormat="1" ht="22.5" customHeight="1">
      <c r="A193" s="111">
        <v>189</v>
      </c>
      <c r="B193" s="174" t="str">
        <f t="shared" si="3"/>
        <v>YÜKSEK-1</v>
      </c>
      <c r="C193" s="300">
        <v>9</v>
      </c>
      <c r="D193" s="300"/>
      <c r="E193" s="301">
        <v>35105</v>
      </c>
      <c r="F193" s="302" t="s">
        <v>814</v>
      </c>
      <c r="G193" s="303" t="s">
        <v>806</v>
      </c>
      <c r="H193" s="303" t="s">
        <v>631</v>
      </c>
      <c r="I193" s="304" t="s">
        <v>106</v>
      </c>
      <c r="J193" s="305"/>
      <c r="K193" s="306"/>
      <c r="L193" s="306"/>
      <c r="M193" s="307">
        <v>1</v>
      </c>
    </row>
    <row r="194" spans="1:13" s="177" customFormat="1" ht="22.5" customHeight="1">
      <c r="A194" s="111">
        <v>190</v>
      </c>
      <c r="B194" s="174" t="str">
        <f t="shared" si="3"/>
        <v>YÜKSEK-2</v>
      </c>
      <c r="C194" s="300">
        <v>55</v>
      </c>
      <c r="D194" s="300"/>
      <c r="E194" s="301">
        <v>36032</v>
      </c>
      <c r="F194" s="302" t="s">
        <v>866</v>
      </c>
      <c r="G194" s="303" t="s">
        <v>846</v>
      </c>
      <c r="H194" s="303" t="s">
        <v>631</v>
      </c>
      <c r="I194" s="304" t="s">
        <v>106</v>
      </c>
      <c r="J194" s="305"/>
      <c r="K194" s="306"/>
      <c r="L194" s="306"/>
      <c r="M194" s="307">
        <v>2</v>
      </c>
    </row>
    <row r="195" spans="1:13" s="177" customFormat="1" ht="22.5" customHeight="1">
      <c r="A195" s="111">
        <v>191</v>
      </c>
      <c r="B195" s="174" t="str">
        <f t="shared" si="3"/>
        <v>YÜKSEK-3</v>
      </c>
      <c r="C195" s="300">
        <v>206</v>
      </c>
      <c r="D195" s="300"/>
      <c r="E195" s="301">
        <v>36277</v>
      </c>
      <c r="F195" s="302" t="s">
        <v>1036</v>
      </c>
      <c r="G195" s="303" t="s">
        <v>1026</v>
      </c>
      <c r="H195" s="303" t="s">
        <v>631</v>
      </c>
      <c r="I195" s="304" t="s">
        <v>106</v>
      </c>
      <c r="J195" s="305"/>
      <c r="K195" s="306"/>
      <c r="L195" s="306"/>
      <c r="M195" s="307">
        <v>3</v>
      </c>
    </row>
    <row r="196" spans="1:13" ht="22.5" customHeight="1">
      <c r="A196" s="111">
        <v>192</v>
      </c>
      <c r="B196" s="174" t="str">
        <f t="shared" si="3"/>
        <v>YÜKSEK-4</v>
      </c>
      <c r="C196" s="300">
        <v>207</v>
      </c>
      <c r="D196" s="300"/>
      <c r="E196" s="301">
        <v>36360</v>
      </c>
      <c r="F196" s="302" t="s">
        <v>1037</v>
      </c>
      <c r="G196" s="303" t="s">
        <v>1026</v>
      </c>
      <c r="H196" s="303" t="s">
        <v>631</v>
      </c>
      <c r="I196" s="304" t="s">
        <v>106</v>
      </c>
      <c r="J196" s="305"/>
      <c r="K196" s="306"/>
      <c r="L196" s="306"/>
      <c r="M196" s="307">
        <v>4</v>
      </c>
    </row>
    <row r="197" spans="1:13" ht="22.5" customHeight="1">
      <c r="A197" s="111">
        <v>193</v>
      </c>
      <c r="B197" s="174" t="str">
        <f t="shared" si="3"/>
        <v>YÜKSEK-5</v>
      </c>
      <c r="C197" s="300">
        <v>189</v>
      </c>
      <c r="D197" s="300"/>
      <c r="E197" s="301">
        <v>36572</v>
      </c>
      <c r="F197" s="302" t="s">
        <v>1017</v>
      </c>
      <c r="G197" s="303" t="s">
        <v>1004</v>
      </c>
      <c r="H197" s="303" t="s">
        <v>631</v>
      </c>
      <c r="I197" s="304" t="s">
        <v>106</v>
      </c>
      <c r="J197" s="305">
        <v>120</v>
      </c>
      <c r="K197" s="306"/>
      <c r="L197" s="306"/>
      <c r="M197" s="307">
        <v>5</v>
      </c>
    </row>
    <row r="198" spans="1:13" ht="22.5" customHeight="1">
      <c r="A198" s="111">
        <v>194</v>
      </c>
      <c r="B198" s="174" t="str">
        <f t="shared" si="3"/>
        <v>YÜKSEK-6</v>
      </c>
      <c r="C198" s="300">
        <v>190</v>
      </c>
      <c r="D198" s="300"/>
      <c r="E198" s="301">
        <v>36768</v>
      </c>
      <c r="F198" s="302" t="s">
        <v>1018</v>
      </c>
      <c r="G198" s="303" t="s">
        <v>1004</v>
      </c>
      <c r="H198" s="303" t="s">
        <v>631</v>
      </c>
      <c r="I198" s="304" t="s">
        <v>106</v>
      </c>
      <c r="J198" s="305">
        <v>120</v>
      </c>
      <c r="K198" s="306"/>
      <c r="L198" s="306"/>
      <c r="M198" s="307">
        <v>6</v>
      </c>
    </row>
    <row r="199" spans="1:13" ht="22.5" customHeight="1">
      <c r="A199" s="111">
        <v>195</v>
      </c>
      <c r="B199" s="174" t="str">
        <f t="shared" si="3"/>
        <v>YÜKSEK-7</v>
      </c>
      <c r="C199" s="300">
        <v>130</v>
      </c>
      <c r="D199" s="300"/>
      <c r="E199" s="301">
        <v>35585</v>
      </c>
      <c r="F199" s="302" t="s">
        <v>952</v>
      </c>
      <c r="G199" s="303" t="s">
        <v>947</v>
      </c>
      <c r="H199" s="303" t="s">
        <v>631</v>
      </c>
      <c r="I199" s="304" t="s">
        <v>106</v>
      </c>
      <c r="J199" s="305">
        <v>150</v>
      </c>
      <c r="K199" s="306"/>
      <c r="L199" s="306"/>
      <c r="M199" s="307">
        <v>7</v>
      </c>
    </row>
    <row r="200" spans="1:13" ht="22.5" customHeight="1">
      <c r="A200" s="111">
        <v>196</v>
      </c>
      <c r="B200" s="174" t="str">
        <f t="shared" si="3"/>
        <v>YÜKSEK-8</v>
      </c>
      <c r="C200" s="300">
        <v>78</v>
      </c>
      <c r="D200" s="300"/>
      <c r="E200" s="301">
        <v>35065</v>
      </c>
      <c r="F200" s="302" t="s">
        <v>897</v>
      </c>
      <c r="G200" s="303" t="s">
        <v>891</v>
      </c>
      <c r="H200" s="303" t="s">
        <v>631</v>
      </c>
      <c r="I200" s="304" t="s">
        <v>106</v>
      </c>
      <c r="J200" s="305">
        <v>155</v>
      </c>
      <c r="K200" s="306"/>
      <c r="L200" s="306"/>
      <c r="M200" s="307">
        <v>8</v>
      </c>
    </row>
    <row r="201" spans="1:13" ht="22.5" customHeight="1">
      <c r="A201" s="111">
        <v>197</v>
      </c>
      <c r="B201" s="174" t="str">
        <f t="shared" si="3"/>
        <v>YÜKSEK-9</v>
      </c>
      <c r="C201" s="300">
        <v>45</v>
      </c>
      <c r="D201" s="300"/>
      <c r="E201" s="301">
        <v>35810</v>
      </c>
      <c r="F201" s="302" t="s">
        <v>856</v>
      </c>
      <c r="G201" s="303" t="s">
        <v>846</v>
      </c>
      <c r="H201" s="303" t="s">
        <v>631</v>
      </c>
      <c r="I201" s="304" t="s">
        <v>106</v>
      </c>
      <c r="J201" s="305">
        <v>155</v>
      </c>
      <c r="K201" s="306"/>
      <c r="L201" s="306"/>
      <c r="M201" s="307">
        <v>9</v>
      </c>
    </row>
    <row r="202" spans="1:13" ht="22.5" customHeight="1">
      <c r="A202" s="111">
        <v>198</v>
      </c>
      <c r="B202" s="174" t="str">
        <f t="shared" si="3"/>
        <v>YÜKSEK-10</v>
      </c>
      <c r="C202" s="300">
        <v>135</v>
      </c>
      <c r="D202" s="300"/>
      <c r="E202" s="301">
        <v>36526</v>
      </c>
      <c r="F202" s="302" t="s">
        <v>956</v>
      </c>
      <c r="G202" s="303" t="s">
        <v>947</v>
      </c>
      <c r="H202" s="303" t="s">
        <v>631</v>
      </c>
      <c r="I202" s="304" t="s">
        <v>106</v>
      </c>
      <c r="J202" s="305">
        <v>165</v>
      </c>
      <c r="K202" s="306"/>
      <c r="L202" s="306"/>
      <c r="M202" s="307">
        <v>10</v>
      </c>
    </row>
    <row r="203" spans="1:13" ht="22.5" customHeight="1">
      <c r="A203" s="111">
        <v>199</v>
      </c>
      <c r="B203" s="174" t="str">
        <f t="shared" si="3"/>
        <v>YÜKSEK-11</v>
      </c>
      <c r="C203" s="300">
        <v>214</v>
      </c>
      <c r="D203" s="300"/>
      <c r="E203" s="301">
        <v>35323</v>
      </c>
      <c r="F203" s="302" t="s">
        <v>1046</v>
      </c>
      <c r="G203" s="303" t="s">
        <v>1043</v>
      </c>
      <c r="H203" s="303" t="s">
        <v>631</v>
      </c>
      <c r="I203" s="304" t="s">
        <v>106</v>
      </c>
      <c r="J203" s="305">
        <v>167</v>
      </c>
      <c r="K203" s="306"/>
      <c r="L203" s="306"/>
      <c r="M203" s="307">
        <v>11</v>
      </c>
    </row>
    <row r="204" spans="1:13" ht="22.5" customHeight="1">
      <c r="A204" s="111">
        <v>200</v>
      </c>
      <c r="B204" s="174" t="str">
        <f t="shared" si="3"/>
        <v>YÜKSEK-12</v>
      </c>
      <c r="C204" s="300">
        <v>947</v>
      </c>
      <c r="D204" s="300"/>
      <c r="E204" s="308">
        <v>34882</v>
      </c>
      <c r="F204" s="309" t="s">
        <v>1222</v>
      </c>
      <c r="G204" s="310" t="s">
        <v>273</v>
      </c>
      <c r="H204" s="310" t="s">
        <v>804</v>
      </c>
      <c r="I204" s="310" t="s">
        <v>106</v>
      </c>
      <c r="J204" s="305"/>
      <c r="K204" s="306"/>
      <c r="L204" s="306"/>
      <c r="M204" s="307">
        <v>12</v>
      </c>
    </row>
    <row r="205" spans="1:13" ht="22.5" customHeight="1">
      <c r="A205" s="111">
        <v>201</v>
      </c>
      <c r="B205" s="174" t="str">
        <f>CONCATENATE(I205,"-",K205,"-",L205)</f>
        <v>60M.ENG.-1-1</v>
      </c>
      <c r="C205" s="311">
        <v>7</v>
      </c>
      <c r="D205" s="311"/>
      <c r="E205" s="312">
        <v>35071</v>
      </c>
      <c r="F205" s="313" t="s">
        <v>812</v>
      </c>
      <c r="G205" s="314" t="s">
        <v>806</v>
      </c>
      <c r="H205" s="314" t="s">
        <v>631</v>
      </c>
      <c r="I205" s="315" t="s">
        <v>545</v>
      </c>
      <c r="J205" s="316"/>
      <c r="K205" s="317" t="s">
        <v>644</v>
      </c>
      <c r="L205" s="317" t="s">
        <v>644</v>
      </c>
      <c r="M205" s="318"/>
    </row>
    <row r="206" spans="1:13" ht="22.5" customHeight="1">
      <c r="A206" s="111">
        <v>202</v>
      </c>
      <c r="B206" s="174" t="str">
        <f aca="true" t="shared" si="4" ref="B206:B269">CONCATENATE(I206,"-",K206,"-",L206)</f>
        <v>60M.ENG.-1-2</v>
      </c>
      <c r="C206" s="311">
        <v>18</v>
      </c>
      <c r="D206" s="311"/>
      <c r="E206" s="312">
        <v>35126</v>
      </c>
      <c r="F206" s="313" t="s">
        <v>826</v>
      </c>
      <c r="G206" s="314" t="s">
        <v>825</v>
      </c>
      <c r="H206" s="314" t="s">
        <v>631</v>
      </c>
      <c r="I206" s="315" t="s">
        <v>545</v>
      </c>
      <c r="J206" s="316" t="s">
        <v>1065</v>
      </c>
      <c r="K206" s="317" t="s">
        <v>644</v>
      </c>
      <c r="L206" s="317" t="s">
        <v>645</v>
      </c>
      <c r="M206" s="318"/>
    </row>
    <row r="207" spans="1:13" ht="22.5" customHeight="1">
      <c r="A207" s="111">
        <v>203</v>
      </c>
      <c r="B207" s="174" t="str">
        <f t="shared" si="4"/>
        <v>60M.ENG.-1-3</v>
      </c>
      <c r="C207" s="311">
        <v>38</v>
      </c>
      <c r="D207" s="311"/>
      <c r="E207" s="312">
        <v>35431</v>
      </c>
      <c r="F207" s="313" t="s">
        <v>850</v>
      </c>
      <c r="G207" s="314" t="s">
        <v>846</v>
      </c>
      <c r="H207" s="314" t="s">
        <v>631</v>
      </c>
      <c r="I207" s="315" t="s">
        <v>545</v>
      </c>
      <c r="J207" s="316" t="s">
        <v>1083</v>
      </c>
      <c r="K207" s="317" t="s">
        <v>644</v>
      </c>
      <c r="L207" s="317" t="s">
        <v>646</v>
      </c>
      <c r="M207" s="318"/>
    </row>
    <row r="208" spans="1:13" ht="22.5" customHeight="1">
      <c r="A208" s="111">
        <v>204</v>
      </c>
      <c r="B208" s="174" t="str">
        <f t="shared" si="4"/>
        <v>60M.ENG.-1-4</v>
      </c>
      <c r="C208" s="311">
        <v>43</v>
      </c>
      <c r="D208" s="311"/>
      <c r="E208" s="312">
        <v>35324</v>
      </c>
      <c r="F208" s="313" t="s">
        <v>854</v>
      </c>
      <c r="G208" s="314" t="s">
        <v>846</v>
      </c>
      <c r="H208" s="314" t="s">
        <v>631</v>
      </c>
      <c r="I208" s="315" t="s">
        <v>545</v>
      </c>
      <c r="J208" s="316">
        <v>890</v>
      </c>
      <c r="K208" s="317" t="s">
        <v>644</v>
      </c>
      <c r="L208" s="317" t="s">
        <v>647</v>
      </c>
      <c r="M208" s="318"/>
    </row>
    <row r="209" spans="1:13" ht="22.5" customHeight="1">
      <c r="A209" s="111">
        <v>205</v>
      </c>
      <c r="B209" s="174" t="str">
        <f t="shared" si="4"/>
        <v>60M.ENG.-1-5</v>
      </c>
      <c r="C209" s="311">
        <v>57</v>
      </c>
      <c r="D209" s="311"/>
      <c r="E209" s="312">
        <v>35688</v>
      </c>
      <c r="F209" s="313" t="s">
        <v>868</v>
      </c>
      <c r="G209" s="314" t="s">
        <v>846</v>
      </c>
      <c r="H209" s="314" t="s">
        <v>631</v>
      </c>
      <c r="I209" s="315" t="s">
        <v>545</v>
      </c>
      <c r="J209" s="316"/>
      <c r="K209" s="317" t="s">
        <v>644</v>
      </c>
      <c r="L209" s="317" t="s">
        <v>648</v>
      </c>
      <c r="M209" s="318"/>
    </row>
    <row r="210" spans="1:13" ht="22.5" customHeight="1">
      <c r="A210" s="111">
        <v>206</v>
      </c>
      <c r="B210" s="174" t="str">
        <f t="shared" si="4"/>
        <v>60M.ENG.-1-6</v>
      </c>
      <c r="C210" s="311">
        <v>115</v>
      </c>
      <c r="D210" s="311"/>
      <c r="E210" s="312">
        <v>35490</v>
      </c>
      <c r="F210" s="313" t="s">
        <v>936</v>
      </c>
      <c r="G210" s="314" t="s">
        <v>273</v>
      </c>
      <c r="H210" s="314" t="s">
        <v>631</v>
      </c>
      <c r="I210" s="315" t="s">
        <v>545</v>
      </c>
      <c r="J210" s="316"/>
      <c r="K210" s="317" t="s">
        <v>644</v>
      </c>
      <c r="L210" s="317" t="s">
        <v>649</v>
      </c>
      <c r="M210" s="318"/>
    </row>
    <row r="211" spans="1:13" ht="22.5" customHeight="1">
      <c r="A211" s="111">
        <v>207</v>
      </c>
      <c r="B211" s="174" t="str">
        <f t="shared" si="4"/>
        <v>60M.ENG.-1-7</v>
      </c>
      <c r="C211" s="311">
        <v>126</v>
      </c>
      <c r="D211" s="311"/>
      <c r="E211" s="312">
        <v>35543</v>
      </c>
      <c r="F211" s="313" t="s">
        <v>948</v>
      </c>
      <c r="G211" s="314" t="s">
        <v>947</v>
      </c>
      <c r="H211" s="314" t="s">
        <v>631</v>
      </c>
      <c r="I211" s="315" t="s">
        <v>545</v>
      </c>
      <c r="J211" s="316" t="s">
        <v>1139</v>
      </c>
      <c r="K211" s="317" t="s">
        <v>644</v>
      </c>
      <c r="L211" s="317" t="s">
        <v>751</v>
      </c>
      <c r="M211" s="318"/>
    </row>
    <row r="212" spans="1:13" ht="22.5" customHeight="1">
      <c r="A212" s="111">
        <v>208</v>
      </c>
      <c r="B212" s="174" t="str">
        <f t="shared" si="4"/>
        <v>60M.ENG.-1-8</v>
      </c>
      <c r="C212" s="311">
        <v>127</v>
      </c>
      <c r="D212" s="311"/>
      <c r="E212" s="312">
        <v>35360</v>
      </c>
      <c r="F212" s="313" t="s">
        <v>949</v>
      </c>
      <c r="G212" s="314" t="s">
        <v>947</v>
      </c>
      <c r="H212" s="314" t="s">
        <v>631</v>
      </c>
      <c r="I212" s="315" t="s">
        <v>545</v>
      </c>
      <c r="J212" s="316" t="s">
        <v>1141</v>
      </c>
      <c r="K212" s="317" t="s">
        <v>644</v>
      </c>
      <c r="L212" s="317" t="s">
        <v>752</v>
      </c>
      <c r="M212" s="318"/>
    </row>
    <row r="213" spans="1:13" ht="22.5" customHeight="1">
      <c r="A213" s="111">
        <v>209</v>
      </c>
      <c r="B213" s="174" t="str">
        <f t="shared" si="4"/>
        <v>60M.ENG.-2-1</v>
      </c>
      <c r="C213" s="311">
        <v>129</v>
      </c>
      <c r="D213" s="311"/>
      <c r="E213" s="312">
        <v>35328</v>
      </c>
      <c r="F213" s="313" t="s">
        <v>951</v>
      </c>
      <c r="G213" s="314" t="s">
        <v>947</v>
      </c>
      <c r="H213" s="314" t="s">
        <v>631</v>
      </c>
      <c r="I213" s="315" t="s">
        <v>545</v>
      </c>
      <c r="J213" s="316" t="s">
        <v>1144</v>
      </c>
      <c r="K213" s="317" t="s">
        <v>645</v>
      </c>
      <c r="L213" s="317" t="s">
        <v>644</v>
      </c>
      <c r="M213" s="318"/>
    </row>
    <row r="214" spans="1:13" ht="22.5" customHeight="1">
      <c r="A214" s="111">
        <v>210</v>
      </c>
      <c r="B214" s="174" t="str">
        <f t="shared" si="4"/>
        <v>60M.ENG.-2-2</v>
      </c>
      <c r="C214" s="311">
        <v>134</v>
      </c>
      <c r="D214" s="311"/>
      <c r="E214" s="312">
        <v>35458</v>
      </c>
      <c r="F214" s="313" t="s">
        <v>810</v>
      </c>
      <c r="G214" s="314" t="s">
        <v>947</v>
      </c>
      <c r="H214" s="314" t="s">
        <v>631</v>
      </c>
      <c r="I214" s="315" t="s">
        <v>545</v>
      </c>
      <c r="J214" s="316" t="s">
        <v>1150</v>
      </c>
      <c r="K214" s="317" t="s">
        <v>645</v>
      </c>
      <c r="L214" s="317" t="s">
        <v>645</v>
      </c>
      <c r="M214" s="318"/>
    </row>
    <row r="215" spans="1:13" ht="22.5" customHeight="1">
      <c r="A215" s="111">
        <v>211</v>
      </c>
      <c r="B215" s="174" t="str">
        <f t="shared" si="4"/>
        <v>60M.ENG.-2-3</v>
      </c>
      <c r="C215" s="311">
        <v>184</v>
      </c>
      <c r="D215" s="311"/>
      <c r="E215" s="312">
        <v>36467</v>
      </c>
      <c r="F215" s="313" t="s">
        <v>1012</v>
      </c>
      <c r="G215" s="314" t="s">
        <v>1004</v>
      </c>
      <c r="H215" s="314" t="s">
        <v>631</v>
      </c>
      <c r="I215" s="315" t="s">
        <v>545</v>
      </c>
      <c r="J215" s="316" t="s">
        <v>1189</v>
      </c>
      <c r="K215" s="317" t="s">
        <v>645</v>
      </c>
      <c r="L215" s="317" t="s">
        <v>646</v>
      </c>
      <c r="M215" s="318"/>
    </row>
    <row r="216" spans="1:13" ht="22.5" customHeight="1">
      <c r="A216" s="111">
        <v>212</v>
      </c>
      <c r="B216" s="174" t="str">
        <f t="shared" si="4"/>
        <v>60M.ENG.-2-4</v>
      </c>
      <c r="C216" s="311">
        <v>192</v>
      </c>
      <c r="D216" s="311"/>
      <c r="E216" s="312">
        <v>35164</v>
      </c>
      <c r="F216" s="313" t="s">
        <v>1020</v>
      </c>
      <c r="G216" s="314" t="s">
        <v>1004</v>
      </c>
      <c r="H216" s="314" t="s">
        <v>631</v>
      </c>
      <c r="I216" s="315" t="s">
        <v>545</v>
      </c>
      <c r="J216" s="316">
        <v>904</v>
      </c>
      <c r="K216" s="317" t="s">
        <v>645</v>
      </c>
      <c r="L216" s="317" t="s">
        <v>647</v>
      </c>
      <c r="M216" s="318"/>
    </row>
    <row r="217" spans="1:13" ht="22.5" customHeight="1">
      <c r="A217" s="111">
        <v>213</v>
      </c>
      <c r="B217" s="174" t="str">
        <f t="shared" si="4"/>
        <v>60M.ENG.-2-5</v>
      </c>
      <c r="C217" s="311">
        <v>212</v>
      </c>
      <c r="D217" s="311"/>
      <c r="E217" s="312">
        <v>35621</v>
      </c>
      <c r="F217" s="313" t="s">
        <v>1044</v>
      </c>
      <c r="G217" s="314" t="s">
        <v>1043</v>
      </c>
      <c r="H217" s="314" t="s">
        <v>631</v>
      </c>
      <c r="I217" s="315" t="s">
        <v>545</v>
      </c>
      <c r="J217" s="316" t="s">
        <v>1203</v>
      </c>
      <c r="K217" s="317" t="s">
        <v>645</v>
      </c>
      <c r="L217" s="317" t="s">
        <v>648</v>
      </c>
      <c r="M217" s="318"/>
    </row>
    <row r="218" spans="1:13" ht="22.5" customHeight="1">
      <c r="A218" s="111">
        <v>214</v>
      </c>
      <c r="B218" s="174" t="str">
        <f t="shared" si="4"/>
        <v>60M.ENG.-2-6</v>
      </c>
      <c r="C218" s="311">
        <v>37</v>
      </c>
      <c r="D218" s="311"/>
      <c r="E218" s="312">
        <v>35240</v>
      </c>
      <c r="F218" s="313" t="s">
        <v>849</v>
      </c>
      <c r="G218" s="314" t="s">
        <v>846</v>
      </c>
      <c r="H218" s="314" t="s">
        <v>631</v>
      </c>
      <c r="I218" s="315" t="s">
        <v>545</v>
      </c>
      <c r="J218" s="316" t="s">
        <v>1065</v>
      </c>
      <c r="K218" s="317" t="s">
        <v>645</v>
      </c>
      <c r="L218" s="317" t="s">
        <v>649</v>
      </c>
      <c r="M218" s="318"/>
    </row>
    <row r="219" spans="1:13" ht="22.5" customHeight="1">
      <c r="A219" s="111">
        <v>215</v>
      </c>
      <c r="B219" s="174" t="str">
        <f t="shared" si="4"/>
        <v>60M.ENG.-2-7</v>
      </c>
      <c r="C219" s="311">
        <v>44</v>
      </c>
      <c r="D219" s="311"/>
      <c r="E219" s="312">
        <v>35158</v>
      </c>
      <c r="F219" s="313" t="s">
        <v>855</v>
      </c>
      <c r="G219" s="314" t="s">
        <v>846</v>
      </c>
      <c r="H219" s="314" t="s">
        <v>631</v>
      </c>
      <c r="I219" s="315" t="s">
        <v>545</v>
      </c>
      <c r="J219" s="316" t="s">
        <v>1092</v>
      </c>
      <c r="K219" s="317" t="s">
        <v>645</v>
      </c>
      <c r="L219" s="317" t="s">
        <v>751</v>
      </c>
      <c r="M219" s="318"/>
    </row>
    <row r="220" spans="1:13" ht="22.5" customHeight="1">
      <c r="A220" s="111">
        <v>216</v>
      </c>
      <c r="B220" s="174" t="str">
        <f t="shared" si="4"/>
        <v>60M.ENG.-2-8</v>
      </c>
      <c r="C220" s="311">
        <v>201</v>
      </c>
      <c r="D220" s="311"/>
      <c r="E220" s="312">
        <v>36772</v>
      </c>
      <c r="F220" s="313" t="s">
        <v>1031</v>
      </c>
      <c r="G220" s="314" t="s">
        <v>1026</v>
      </c>
      <c r="H220" s="314" t="s">
        <v>631</v>
      </c>
      <c r="I220" s="315" t="s">
        <v>545</v>
      </c>
      <c r="J220" s="316"/>
      <c r="K220" s="317" t="s">
        <v>645</v>
      </c>
      <c r="L220" s="317" t="s">
        <v>752</v>
      </c>
      <c r="M220" s="318"/>
    </row>
    <row r="221" spans="1:13" ht="22.5" customHeight="1">
      <c r="A221" s="111">
        <v>217</v>
      </c>
      <c r="B221" s="174" t="str">
        <f t="shared" si="4"/>
        <v>60M.ENG.-3-1</v>
      </c>
      <c r="C221" s="311">
        <v>177</v>
      </c>
      <c r="D221" s="311"/>
      <c r="E221" s="312">
        <v>36370</v>
      </c>
      <c r="F221" s="313" t="s">
        <v>1005</v>
      </c>
      <c r="G221" s="314" t="s">
        <v>1004</v>
      </c>
      <c r="H221" s="314" t="s">
        <v>631</v>
      </c>
      <c r="I221" s="315" t="s">
        <v>545</v>
      </c>
      <c r="J221" s="316" t="s">
        <v>1179</v>
      </c>
      <c r="K221" s="317" t="s">
        <v>646</v>
      </c>
      <c r="L221" s="317" t="s">
        <v>644</v>
      </c>
      <c r="M221" s="318"/>
    </row>
    <row r="222" spans="1:13" ht="22.5" customHeight="1">
      <c r="A222" s="111">
        <v>218</v>
      </c>
      <c r="B222" s="174" t="str">
        <f t="shared" si="4"/>
        <v>60M.ENG.-3-2</v>
      </c>
      <c r="C222" s="311">
        <v>174</v>
      </c>
      <c r="D222" s="311"/>
      <c r="E222" s="312">
        <v>35431</v>
      </c>
      <c r="F222" s="313" t="s">
        <v>1000</v>
      </c>
      <c r="G222" s="314" t="s">
        <v>997</v>
      </c>
      <c r="H222" s="314" t="s">
        <v>631</v>
      </c>
      <c r="I222" s="315" t="s">
        <v>545</v>
      </c>
      <c r="J222" s="316" t="s">
        <v>1176</v>
      </c>
      <c r="K222" s="317" t="s">
        <v>646</v>
      </c>
      <c r="L222" s="317" t="s">
        <v>645</v>
      </c>
      <c r="M222" s="318"/>
    </row>
    <row r="223" spans="1:13" ht="22.5" customHeight="1">
      <c r="A223" s="111">
        <v>219</v>
      </c>
      <c r="B223" s="174" t="str">
        <f t="shared" si="4"/>
        <v>60M.ENG.-3-3</v>
      </c>
      <c r="C223" s="311">
        <v>975</v>
      </c>
      <c r="D223" s="311"/>
      <c r="E223" s="319">
        <v>34911</v>
      </c>
      <c r="F223" s="320" t="s">
        <v>1214</v>
      </c>
      <c r="G223" s="321" t="s">
        <v>1211</v>
      </c>
      <c r="H223" s="321" t="s">
        <v>804</v>
      </c>
      <c r="I223" s="321" t="s">
        <v>545</v>
      </c>
      <c r="J223" s="316"/>
      <c r="K223" s="317" t="s">
        <v>646</v>
      </c>
      <c r="L223" s="317" t="s">
        <v>646</v>
      </c>
      <c r="M223" s="318"/>
    </row>
    <row r="224" spans="1:13" ht="22.5" customHeight="1">
      <c r="A224" s="111">
        <v>220</v>
      </c>
      <c r="B224" s="174" t="str">
        <f t="shared" si="4"/>
        <v>800M-1-1</v>
      </c>
      <c r="C224" s="300">
        <v>1</v>
      </c>
      <c r="D224" s="300"/>
      <c r="E224" s="301">
        <v>35471</v>
      </c>
      <c r="F224" s="302" t="s">
        <v>805</v>
      </c>
      <c r="G224" s="303" t="s">
        <v>806</v>
      </c>
      <c r="H224" s="303" t="s">
        <v>631</v>
      </c>
      <c r="I224" s="304" t="s">
        <v>549</v>
      </c>
      <c r="J224" s="305"/>
      <c r="K224" s="306" t="s">
        <v>644</v>
      </c>
      <c r="L224" s="306" t="s">
        <v>644</v>
      </c>
      <c r="M224" s="307"/>
    </row>
    <row r="225" spans="1:13" ht="22.5" customHeight="1">
      <c r="A225" s="111">
        <v>221</v>
      </c>
      <c r="B225" s="174" t="str">
        <f t="shared" si="4"/>
        <v>800M-1-2</v>
      </c>
      <c r="C225" s="300">
        <v>24</v>
      </c>
      <c r="D225" s="300"/>
      <c r="E225" s="301">
        <v>35107</v>
      </c>
      <c r="F225" s="302" t="s">
        <v>833</v>
      </c>
      <c r="G225" s="303" t="s">
        <v>829</v>
      </c>
      <c r="H225" s="303" t="s">
        <v>631</v>
      </c>
      <c r="I225" s="304" t="s">
        <v>549</v>
      </c>
      <c r="J225" s="305" t="s">
        <v>1071</v>
      </c>
      <c r="K225" s="306" t="s">
        <v>644</v>
      </c>
      <c r="L225" s="306" t="s">
        <v>645</v>
      </c>
      <c r="M225" s="307"/>
    </row>
    <row r="226" spans="1:13" ht="22.5" customHeight="1">
      <c r="A226" s="111">
        <v>222</v>
      </c>
      <c r="B226" s="174" t="str">
        <f t="shared" si="4"/>
        <v>800M-1-3</v>
      </c>
      <c r="C226" s="300">
        <v>27</v>
      </c>
      <c r="D226" s="300"/>
      <c r="E226" s="301">
        <v>35672</v>
      </c>
      <c r="F226" s="302" t="s">
        <v>836</v>
      </c>
      <c r="G226" s="303" t="s">
        <v>829</v>
      </c>
      <c r="H226" s="303" t="s">
        <v>631</v>
      </c>
      <c r="I226" s="304" t="s">
        <v>549</v>
      </c>
      <c r="J226" s="305">
        <v>21900</v>
      </c>
      <c r="K226" s="306" t="s">
        <v>644</v>
      </c>
      <c r="L226" s="306" t="s">
        <v>646</v>
      </c>
      <c r="M226" s="307"/>
    </row>
    <row r="227" spans="1:13" ht="22.5" customHeight="1">
      <c r="A227" s="111">
        <v>223</v>
      </c>
      <c r="B227" s="174" t="str">
        <f t="shared" si="4"/>
        <v>800M-1-4</v>
      </c>
      <c r="C227" s="300">
        <v>28</v>
      </c>
      <c r="D227" s="300"/>
      <c r="E227" s="301">
        <v>35340</v>
      </c>
      <c r="F227" s="302" t="s">
        <v>837</v>
      </c>
      <c r="G227" s="303" t="s">
        <v>829</v>
      </c>
      <c r="H227" s="303" t="s">
        <v>631</v>
      </c>
      <c r="I227" s="304" t="s">
        <v>549</v>
      </c>
      <c r="J227" s="305">
        <v>22410</v>
      </c>
      <c r="K227" s="306" t="s">
        <v>644</v>
      </c>
      <c r="L227" s="306" t="s">
        <v>647</v>
      </c>
      <c r="M227" s="307"/>
    </row>
    <row r="228" spans="1:13" ht="22.5" customHeight="1">
      <c r="A228" s="111">
        <v>224</v>
      </c>
      <c r="B228" s="174" t="str">
        <f t="shared" si="4"/>
        <v>800M-1-5</v>
      </c>
      <c r="C228" s="300">
        <v>31</v>
      </c>
      <c r="D228" s="300"/>
      <c r="E228" s="301">
        <v>35276</v>
      </c>
      <c r="F228" s="302" t="s">
        <v>841</v>
      </c>
      <c r="G228" s="303" t="s">
        <v>842</v>
      </c>
      <c r="H228" s="303" t="s">
        <v>631</v>
      </c>
      <c r="I228" s="304" t="s">
        <v>549</v>
      </c>
      <c r="J228" s="305"/>
      <c r="K228" s="306" t="s">
        <v>644</v>
      </c>
      <c r="L228" s="306" t="s">
        <v>648</v>
      </c>
      <c r="M228" s="307"/>
    </row>
    <row r="229" spans="1:13" ht="22.5" customHeight="1">
      <c r="A229" s="111">
        <v>225</v>
      </c>
      <c r="B229" s="174" t="str">
        <f t="shared" si="4"/>
        <v>800M-1-6</v>
      </c>
      <c r="C229" s="300">
        <v>32</v>
      </c>
      <c r="D229" s="300"/>
      <c r="E229" s="301">
        <v>35330</v>
      </c>
      <c r="F229" s="302" t="s">
        <v>843</v>
      </c>
      <c r="G229" s="303" t="s">
        <v>842</v>
      </c>
      <c r="H229" s="303" t="s">
        <v>631</v>
      </c>
      <c r="I229" s="304" t="s">
        <v>549</v>
      </c>
      <c r="J229" s="305"/>
      <c r="K229" s="306" t="s">
        <v>644</v>
      </c>
      <c r="L229" s="306" t="s">
        <v>649</v>
      </c>
      <c r="M229" s="307"/>
    </row>
    <row r="230" spans="1:13" ht="22.5" customHeight="1">
      <c r="A230" s="111">
        <v>226</v>
      </c>
      <c r="B230" s="174" t="str">
        <f t="shared" si="4"/>
        <v>800M-1-7</v>
      </c>
      <c r="C230" s="300">
        <v>33</v>
      </c>
      <c r="D230" s="300"/>
      <c r="E230" s="301">
        <v>35653</v>
      </c>
      <c r="F230" s="302" t="s">
        <v>844</v>
      </c>
      <c r="G230" s="303" t="s">
        <v>842</v>
      </c>
      <c r="H230" s="303" t="s">
        <v>631</v>
      </c>
      <c r="I230" s="304" t="s">
        <v>549</v>
      </c>
      <c r="J230" s="305">
        <v>22500</v>
      </c>
      <c r="K230" s="306" t="s">
        <v>644</v>
      </c>
      <c r="L230" s="306" t="s">
        <v>751</v>
      </c>
      <c r="M230" s="307"/>
    </row>
    <row r="231" spans="1:13" ht="22.5" customHeight="1">
      <c r="A231" s="111">
        <v>227</v>
      </c>
      <c r="B231" s="174" t="str">
        <f t="shared" si="4"/>
        <v>800M-1-8</v>
      </c>
      <c r="C231" s="300">
        <v>46</v>
      </c>
      <c r="D231" s="300"/>
      <c r="E231" s="301">
        <v>35171</v>
      </c>
      <c r="F231" s="302" t="s">
        <v>857</v>
      </c>
      <c r="G231" s="303" t="s">
        <v>846</v>
      </c>
      <c r="H231" s="303" t="s">
        <v>631</v>
      </c>
      <c r="I231" s="304" t="s">
        <v>549</v>
      </c>
      <c r="J231" s="305">
        <v>22300</v>
      </c>
      <c r="K231" s="306" t="s">
        <v>644</v>
      </c>
      <c r="L231" s="306" t="s">
        <v>752</v>
      </c>
      <c r="M231" s="307"/>
    </row>
    <row r="232" spans="1:13" ht="22.5" customHeight="1">
      <c r="A232" s="111">
        <v>228</v>
      </c>
      <c r="B232" s="174" t="str">
        <f t="shared" si="4"/>
        <v>800M-1-9</v>
      </c>
      <c r="C232" s="300">
        <v>47</v>
      </c>
      <c r="D232" s="300"/>
      <c r="E232" s="301">
        <v>35318</v>
      </c>
      <c r="F232" s="302" t="s">
        <v>858</v>
      </c>
      <c r="G232" s="303" t="s">
        <v>846</v>
      </c>
      <c r="H232" s="303" t="s">
        <v>631</v>
      </c>
      <c r="I232" s="304" t="s">
        <v>549</v>
      </c>
      <c r="J232" s="305">
        <v>22800</v>
      </c>
      <c r="K232" s="306" t="s">
        <v>644</v>
      </c>
      <c r="L232" s="306" t="s">
        <v>753</v>
      </c>
      <c r="M232" s="307"/>
    </row>
    <row r="233" spans="1:13" ht="22.5" customHeight="1">
      <c r="A233" s="111">
        <v>229</v>
      </c>
      <c r="B233" s="174" t="str">
        <f t="shared" si="4"/>
        <v>800M-9-4</v>
      </c>
      <c r="C233" s="300">
        <v>49</v>
      </c>
      <c r="D233" s="300"/>
      <c r="E233" s="301">
        <v>35668</v>
      </c>
      <c r="F233" s="302" t="s">
        <v>860</v>
      </c>
      <c r="G233" s="303" t="s">
        <v>846</v>
      </c>
      <c r="H233" s="303" t="s">
        <v>631</v>
      </c>
      <c r="I233" s="304" t="s">
        <v>549</v>
      </c>
      <c r="J233" s="305" t="s">
        <v>1096</v>
      </c>
      <c r="K233" s="306" t="s">
        <v>753</v>
      </c>
      <c r="L233" s="306" t="s">
        <v>647</v>
      </c>
      <c r="M233" s="307"/>
    </row>
    <row r="234" spans="1:14" s="268" customFormat="1" ht="22.5" customHeight="1">
      <c r="A234" s="111">
        <v>230</v>
      </c>
      <c r="B234" s="174" t="str">
        <f t="shared" si="4"/>
        <v>800M-2-2</v>
      </c>
      <c r="C234" s="300">
        <v>61</v>
      </c>
      <c r="D234" s="300"/>
      <c r="E234" s="301">
        <v>35431</v>
      </c>
      <c r="F234" s="302" t="s">
        <v>873</v>
      </c>
      <c r="G234" s="303" t="s">
        <v>874</v>
      </c>
      <c r="H234" s="303" t="s">
        <v>631</v>
      </c>
      <c r="I234" s="304" t="s">
        <v>549</v>
      </c>
      <c r="J234" s="305" t="s">
        <v>1057</v>
      </c>
      <c r="K234" s="306" t="s">
        <v>645</v>
      </c>
      <c r="L234" s="306" t="s">
        <v>645</v>
      </c>
      <c r="M234" s="307"/>
      <c r="N234" s="170"/>
    </row>
    <row r="235" spans="1:13" ht="22.5" customHeight="1">
      <c r="A235" s="111">
        <v>231</v>
      </c>
      <c r="B235" s="174" t="str">
        <f t="shared" si="4"/>
        <v>800M-2-3</v>
      </c>
      <c r="C235" s="300">
        <v>101</v>
      </c>
      <c r="D235" s="300"/>
      <c r="E235" s="301">
        <v>35095</v>
      </c>
      <c r="F235" s="302" t="s">
        <v>922</v>
      </c>
      <c r="G235" s="303" t="s">
        <v>273</v>
      </c>
      <c r="H235" s="303" t="s">
        <v>631</v>
      </c>
      <c r="I235" s="304" t="s">
        <v>549</v>
      </c>
      <c r="J235" s="305"/>
      <c r="K235" s="306" t="s">
        <v>645</v>
      </c>
      <c r="L235" s="306" t="s">
        <v>646</v>
      </c>
      <c r="M235" s="307"/>
    </row>
    <row r="236" spans="1:13" ht="22.5" customHeight="1">
      <c r="A236" s="111">
        <v>232</v>
      </c>
      <c r="B236" s="174" t="str">
        <f t="shared" si="4"/>
        <v>800M-2-4</v>
      </c>
      <c r="C236" s="300">
        <v>164</v>
      </c>
      <c r="D236" s="300"/>
      <c r="E236" s="301">
        <v>35527</v>
      </c>
      <c r="F236" s="302" t="s">
        <v>989</v>
      </c>
      <c r="G236" s="303" t="s">
        <v>990</v>
      </c>
      <c r="H236" s="303" t="s">
        <v>631</v>
      </c>
      <c r="I236" s="304" t="s">
        <v>549</v>
      </c>
      <c r="J236" s="305"/>
      <c r="K236" s="306" t="s">
        <v>645</v>
      </c>
      <c r="L236" s="306" t="s">
        <v>647</v>
      </c>
      <c r="M236" s="307"/>
    </row>
    <row r="237" spans="1:13" ht="22.5" customHeight="1">
      <c r="A237" s="111">
        <v>233</v>
      </c>
      <c r="B237" s="174" t="str">
        <f t="shared" si="4"/>
        <v>800M-2-5</v>
      </c>
      <c r="C237" s="300">
        <v>182</v>
      </c>
      <c r="D237" s="300"/>
      <c r="E237" s="301">
        <v>35719</v>
      </c>
      <c r="F237" s="302" t="s">
        <v>1010</v>
      </c>
      <c r="G237" s="303" t="s">
        <v>1004</v>
      </c>
      <c r="H237" s="303" t="s">
        <v>631</v>
      </c>
      <c r="I237" s="304" t="s">
        <v>549</v>
      </c>
      <c r="J237" s="305" t="s">
        <v>1186</v>
      </c>
      <c r="K237" s="306" t="s">
        <v>645</v>
      </c>
      <c r="L237" s="306" t="s">
        <v>648</v>
      </c>
      <c r="M237" s="307"/>
    </row>
    <row r="238" spans="1:13" ht="22.5" customHeight="1">
      <c r="A238" s="111">
        <v>234</v>
      </c>
      <c r="B238" s="174" t="str">
        <f t="shared" si="4"/>
        <v>800M-2-6</v>
      </c>
      <c r="C238" s="300">
        <v>29</v>
      </c>
      <c r="D238" s="300"/>
      <c r="E238" s="301">
        <v>35132</v>
      </c>
      <c r="F238" s="302" t="s">
        <v>838</v>
      </c>
      <c r="G238" s="303" t="s">
        <v>839</v>
      </c>
      <c r="H238" s="303" t="s">
        <v>631</v>
      </c>
      <c r="I238" s="304" t="s">
        <v>549</v>
      </c>
      <c r="J238" s="305">
        <v>22800</v>
      </c>
      <c r="K238" s="306" t="s">
        <v>645</v>
      </c>
      <c r="L238" s="306" t="s">
        <v>649</v>
      </c>
      <c r="M238" s="307"/>
    </row>
    <row r="239" spans="1:13" ht="22.5" customHeight="1">
      <c r="A239" s="111">
        <v>235</v>
      </c>
      <c r="B239" s="174" t="str">
        <f t="shared" si="4"/>
        <v>800M-2-7</v>
      </c>
      <c r="C239" s="300">
        <v>59</v>
      </c>
      <c r="D239" s="300"/>
      <c r="E239" s="301">
        <v>35294</v>
      </c>
      <c r="F239" s="302" t="s">
        <v>870</v>
      </c>
      <c r="G239" s="303" t="s">
        <v>871</v>
      </c>
      <c r="H239" s="303" t="s">
        <v>631</v>
      </c>
      <c r="I239" s="304" t="s">
        <v>549</v>
      </c>
      <c r="J239" s="305"/>
      <c r="K239" s="306" t="s">
        <v>645</v>
      </c>
      <c r="L239" s="306" t="s">
        <v>751</v>
      </c>
      <c r="M239" s="307"/>
    </row>
    <row r="240" spans="1:13" ht="22.5" customHeight="1">
      <c r="A240" s="111">
        <v>236</v>
      </c>
      <c r="B240" s="174" t="str">
        <f t="shared" si="4"/>
        <v>800M-2-8</v>
      </c>
      <c r="C240" s="300">
        <v>60</v>
      </c>
      <c r="D240" s="300"/>
      <c r="E240" s="301">
        <v>36090</v>
      </c>
      <c r="F240" s="302" t="s">
        <v>872</v>
      </c>
      <c r="G240" s="303" t="s">
        <v>871</v>
      </c>
      <c r="H240" s="303" t="s">
        <v>631</v>
      </c>
      <c r="I240" s="304" t="s">
        <v>549</v>
      </c>
      <c r="J240" s="305"/>
      <c r="K240" s="306" t="s">
        <v>645</v>
      </c>
      <c r="L240" s="306" t="s">
        <v>752</v>
      </c>
      <c r="M240" s="307"/>
    </row>
    <row r="241" spans="1:13" ht="22.5" customHeight="1">
      <c r="A241" s="111">
        <v>237</v>
      </c>
      <c r="B241" s="174" t="str">
        <f t="shared" si="4"/>
        <v>800M-2-9</v>
      </c>
      <c r="C241" s="300">
        <v>65</v>
      </c>
      <c r="D241" s="300"/>
      <c r="E241" s="301">
        <v>35680</v>
      </c>
      <c r="F241" s="302" t="s">
        <v>880</v>
      </c>
      <c r="G241" s="303" t="s">
        <v>879</v>
      </c>
      <c r="H241" s="303" t="s">
        <v>631</v>
      </c>
      <c r="I241" s="304" t="s">
        <v>549</v>
      </c>
      <c r="J241" s="305">
        <v>22000</v>
      </c>
      <c r="K241" s="306" t="s">
        <v>645</v>
      </c>
      <c r="L241" s="306" t="s">
        <v>753</v>
      </c>
      <c r="M241" s="307"/>
    </row>
    <row r="242" spans="1:13" ht="22.5" customHeight="1">
      <c r="A242" s="111">
        <v>238</v>
      </c>
      <c r="B242" s="174" t="str">
        <f t="shared" si="4"/>
        <v>800M-3-1</v>
      </c>
      <c r="C242" s="300">
        <v>66</v>
      </c>
      <c r="D242" s="300"/>
      <c r="E242" s="301">
        <v>36192</v>
      </c>
      <c r="F242" s="302" t="s">
        <v>881</v>
      </c>
      <c r="G242" s="303" t="s">
        <v>879</v>
      </c>
      <c r="H242" s="303" t="s">
        <v>631</v>
      </c>
      <c r="I242" s="304" t="s">
        <v>549</v>
      </c>
      <c r="J242" s="305">
        <v>22500</v>
      </c>
      <c r="K242" s="306" t="s">
        <v>646</v>
      </c>
      <c r="L242" s="306" t="s">
        <v>644</v>
      </c>
      <c r="M242" s="307"/>
    </row>
    <row r="243" spans="1:13" ht="22.5" customHeight="1">
      <c r="A243" s="111">
        <v>239</v>
      </c>
      <c r="B243" s="174" t="str">
        <f t="shared" si="4"/>
        <v>800M-3-2</v>
      </c>
      <c r="C243" s="300">
        <v>68</v>
      </c>
      <c r="D243" s="300"/>
      <c r="E243" s="301">
        <v>35256</v>
      </c>
      <c r="F243" s="302" t="s">
        <v>883</v>
      </c>
      <c r="G243" s="303" t="s">
        <v>879</v>
      </c>
      <c r="H243" s="303" t="s">
        <v>631</v>
      </c>
      <c r="I243" s="304" t="s">
        <v>549</v>
      </c>
      <c r="J243" s="305">
        <v>22300</v>
      </c>
      <c r="K243" s="306" t="s">
        <v>646</v>
      </c>
      <c r="L243" s="306" t="s">
        <v>645</v>
      </c>
      <c r="M243" s="307"/>
    </row>
    <row r="244" spans="1:13" ht="22.5" customHeight="1">
      <c r="A244" s="111">
        <v>240</v>
      </c>
      <c r="B244" s="174" t="str">
        <f t="shared" si="4"/>
        <v>800M-3-3</v>
      </c>
      <c r="C244" s="300">
        <v>70</v>
      </c>
      <c r="D244" s="300"/>
      <c r="E244" s="301">
        <v>35431</v>
      </c>
      <c r="F244" s="302" t="s">
        <v>885</v>
      </c>
      <c r="G244" s="303" t="s">
        <v>886</v>
      </c>
      <c r="H244" s="303" t="s">
        <v>631</v>
      </c>
      <c r="I244" s="304" t="s">
        <v>549</v>
      </c>
      <c r="J244" s="305">
        <v>22100</v>
      </c>
      <c r="K244" s="306" t="s">
        <v>646</v>
      </c>
      <c r="L244" s="306" t="s">
        <v>646</v>
      </c>
      <c r="M244" s="307"/>
    </row>
    <row r="245" spans="1:13" ht="22.5" customHeight="1">
      <c r="A245" s="111">
        <v>241</v>
      </c>
      <c r="B245" s="174" t="str">
        <f t="shared" si="4"/>
        <v>800M-3-4</v>
      </c>
      <c r="C245" s="300">
        <v>71</v>
      </c>
      <c r="D245" s="300"/>
      <c r="E245" s="301" t="s">
        <v>887</v>
      </c>
      <c r="F245" s="302" t="s">
        <v>888</v>
      </c>
      <c r="G245" s="303" t="s">
        <v>886</v>
      </c>
      <c r="H245" s="303" t="s">
        <v>631</v>
      </c>
      <c r="I245" s="304" t="s">
        <v>549</v>
      </c>
      <c r="J245" s="305">
        <v>22100</v>
      </c>
      <c r="K245" s="306" t="s">
        <v>646</v>
      </c>
      <c r="L245" s="306" t="s">
        <v>647</v>
      </c>
      <c r="M245" s="307"/>
    </row>
    <row r="246" spans="1:13" ht="22.5" customHeight="1">
      <c r="A246" s="111">
        <v>242</v>
      </c>
      <c r="B246" s="174" t="str">
        <f t="shared" si="4"/>
        <v>800M-3-5</v>
      </c>
      <c r="C246" s="300">
        <v>77</v>
      </c>
      <c r="D246" s="300"/>
      <c r="E246" s="301">
        <v>35916</v>
      </c>
      <c r="F246" s="302" t="s">
        <v>896</v>
      </c>
      <c r="G246" s="303" t="s">
        <v>891</v>
      </c>
      <c r="H246" s="303" t="s">
        <v>631</v>
      </c>
      <c r="I246" s="304" t="s">
        <v>549</v>
      </c>
      <c r="J246" s="305" t="s">
        <v>1117</v>
      </c>
      <c r="K246" s="306" t="s">
        <v>646</v>
      </c>
      <c r="L246" s="306" t="s">
        <v>648</v>
      </c>
      <c r="M246" s="307"/>
    </row>
    <row r="247" spans="1:13" ht="22.5" customHeight="1">
      <c r="A247" s="111">
        <v>243</v>
      </c>
      <c r="B247" s="174" t="str">
        <f t="shared" si="4"/>
        <v>800M-3-6</v>
      </c>
      <c r="C247" s="300">
        <v>83</v>
      </c>
      <c r="D247" s="300"/>
      <c r="E247" s="301">
        <v>35900</v>
      </c>
      <c r="F247" s="302" t="s">
        <v>904</v>
      </c>
      <c r="G247" s="303" t="s">
        <v>901</v>
      </c>
      <c r="H247" s="303" t="s">
        <v>631</v>
      </c>
      <c r="I247" s="304" t="s">
        <v>549</v>
      </c>
      <c r="J247" s="305">
        <v>22100</v>
      </c>
      <c r="K247" s="306" t="s">
        <v>646</v>
      </c>
      <c r="L247" s="306" t="s">
        <v>649</v>
      </c>
      <c r="M247" s="307"/>
    </row>
    <row r="248" spans="1:13" ht="22.5" customHeight="1">
      <c r="A248" s="111">
        <v>244</v>
      </c>
      <c r="B248" s="174" t="str">
        <f t="shared" si="4"/>
        <v>800M-3-7</v>
      </c>
      <c r="C248" s="300">
        <v>84</v>
      </c>
      <c r="D248" s="300"/>
      <c r="E248" s="301">
        <v>36387</v>
      </c>
      <c r="F248" s="302" t="s">
        <v>905</v>
      </c>
      <c r="G248" s="303" t="s">
        <v>901</v>
      </c>
      <c r="H248" s="303" t="s">
        <v>631</v>
      </c>
      <c r="I248" s="304" t="s">
        <v>549</v>
      </c>
      <c r="J248" s="305">
        <v>22000</v>
      </c>
      <c r="K248" s="306" t="s">
        <v>646</v>
      </c>
      <c r="L248" s="306" t="s">
        <v>751</v>
      </c>
      <c r="M248" s="307"/>
    </row>
    <row r="249" spans="1:13" ht="22.5" customHeight="1">
      <c r="A249" s="111">
        <v>245</v>
      </c>
      <c r="B249" s="174" t="str">
        <f t="shared" si="4"/>
        <v>800M-3-8</v>
      </c>
      <c r="C249" s="300">
        <v>85</v>
      </c>
      <c r="D249" s="300"/>
      <c r="E249" s="301">
        <v>36314</v>
      </c>
      <c r="F249" s="302" t="s">
        <v>906</v>
      </c>
      <c r="G249" s="303" t="s">
        <v>901</v>
      </c>
      <c r="H249" s="303" t="s">
        <v>631</v>
      </c>
      <c r="I249" s="304" t="s">
        <v>549</v>
      </c>
      <c r="J249" s="305">
        <v>22200</v>
      </c>
      <c r="K249" s="306" t="s">
        <v>646</v>
      </c>
      <c r="L249" s="306" t="s">
        <v>752</v>
      </c>
      <c r="M249" s="307"/>
    </row>
    <row r="250" spans="1:13" ht="22.5" customHeight="1">
      <c r="A250" s="111">
        <v>246</v>
      </c>
      <c r="B250" s="174" t="str">
        <f t="shared" si="4"/>
        <v>800M-3-9</v>
      </c>
      <c r="C250" s="300">
        <v>87</v>
      </c>
      <c r="D250" s="300"/>
      <c r="E250" s="301">
        <v>36595</v>
      </c>
      <c r="F250" s="302" t="s">
        <v>908</v>
      </c>
      <c r="G250" s="303" t="s">
        <v>901</v>
      </c>
      <c r="H250" s="303" t="s">
        <v>631</v>
      </c>
      <c r="I250" s="304" t="s">
        <v>549</v>
      </c>
      <c r="J250" s="305">
        <v>22500</v>
      </c>
      <c r="K250" s="306" t="s">
        <v>646</v>
      </c>
      <c r="L250" s="306" t="s">
        <v>753</v>
      </c>
      <c r="M250" s="307"/>
    </row>
    <row r="251" spans="1:13" ht="22.5" customHeight="1">
      <c r="A251" s="111">
        <v>247</v>
      </c>
      <c r="B251" s="174" t="str">
        <f t="shared" si="4"/>
        <v>800M-4-1</v>
      </c>
      <c r="C251" s="300">
        <v>119</v>
      </c>
      <c r="D251" s="300"/>
      <c r="E251" s="301">
        <v>35077</v>
      </c>
      <c r="F251" s="302" t="s">
        <v>940</v>
      </c>
      <c r="G251" s="303" t="s">
        <v>273</v>
      </c>
      <c r="H251" s="303" t="s">
        <v>631</v>
      </c>
      <c r="I251" s="304" t="s">
        <v>549</v>
      </c>
      <c r="J251" s="305">
        <v>21800</v>
      </c>
      <c r="K251" s="306" t="s">
        <v>647</v>
      </c>
      <c r="L251" s="306" t="s">
        <v>644</v>
      </c>
      <c r="M251" s="307"/>
    </row>
    <row r="252" spans="1:13" ht="22.5" customHeight="1">
      <c r="A252" s="111">
        <v>248</v>
      </c>
      <c r="B252" s="174" t="str">
        <f t="shared" si="4"/>
        <v>800M-4-2</v>
      </c>
      <c r="C252" s="300">
        <v>136</v>
      </c>
      <c r="D252" s="300"/>
      <c r="E252" s="301">
        <v>35144</v>
      </c>
      <c r="F252" s="302" t="s">
        <v>957</v>
      </c>
      <c r="G252" s="303" t="s">
        <v>947</v>
      </c>
      <c r="H252" s="303" t="s">
        <v>631</v>
      </c>
      <c r="I252" s="304" t="s">
        <v>549</v>
      </c>
      <c r="J252" s="305" t="s">
        <v>1153</v>
      </c>
      <c r="K252" s="306" t="s">
        <v>647</v>
      </c>
      <c r="L252" s="306" t="s">
        <v>645</v>
      </c>
      <c r="M252" s="307"/>
    </row>
    <row r="253" spans="1:13" ht="22.5" customHeight="1">
      <c r="A253" s="111">
        <v>249</v>
      </c>
      <c r="B253" s="174" t="str">
        <f t="shared" si="4"/>
        <v>800M-4-3</v>
      </c>
      <c r="C253" s="300">
        <v>146</v>
      </c>
      <c r="D253" s="300"/>
      <c r="E253" s="301">
        <v>35150</v>
      </c>
      <c r="F253" s="302" t="s">
        <v>968</v>
      </c>
      <c r="G253" s="303" t="s">
        <v>967</v>
      </c>
      <c r="H253" s="303" t="s">
        <v>631</v>
      </c>
      <c r="I253" s="304" t="s">
        <v>549</v>
      </c>
      <c r="J253" s="305"/>
      <c r="K253" s="306" t="s">
        <v>647</v>
      </c>
      <c r="L253" s="306" t="s">
        <v>646</v>
      </c>
      <c r="M253" s="307"/>
    </row>
    <row r="254" spans="1:13" ht="22.5" customHeight="1">
      <c r="A254" s="111">
        <v>250</v>
      </c>
      <c r="B254" s="174" t="str">
        <f t="shared" si="4"/>
        <v>800M-9-5</v>
      </c>
      <c r="C254" s="300">
        <v>148</v>
      </c>
      <c r="D254" s="300"/>
      <c r="E254" s="301">
        <v>35813</v>
      </c>
      <c r="F254" s="302" t="s">
        <v>970</v>
      </c>
      <c r="G254" s="303" t="s">
        <v>971</v>
      </c>
      <c r="H254" s="303" t="s">
        <v>631</v>
      </c>
      <c r="I254" s="304" t="s">
        <v>549</v>
      </c>
      <c r="J254" s="305">
        <v>21500</v>
      </c>
      <c r="K254" s="306" t="s">
        <v>753</v>
      </c>
      <c r="L254" s="306" t="s">
        <v>648</v>
      </c>
      <c r="M254" s="307"/>
    </row>
    <row r="255" spans="1:13" ht="22.5" customHeight="1">
      <c r="A255" s="111">
        <v>251</v>
      </c>
      <c r="B255" s="174" t="str">
        <f t="shared" si="4"/>
        <v>800M-4-5</v>
      </c>
      <c r="C255" s="300">
        <v>149</v>
      </c>
      <c r="D255" s="300"/>
      <c r="E255" s="301">
        <v>35339</v>
      </c>
      <c r="F255" s="302" t="s">
        <v>972</v>
      </c>
      <c r="G255" s="303" t="s">
        <v>971</v>
      </c>
      <c r="H255" s="303" t="s">
        <v>631</v>
      </c>
      <c r="I255" s="304" t="s">
        <v>549</v>
      </c>
      <c r="J255" s="305">
        <v>21900</v>
      </c>
      <c r="K255" s="306" t="s">
        <v>647</v>
      </c>
      <c r="L255" s="306" t="s">
        <v>648</v>
      </c>
      <c r="M255" s="307"/>
    </row>
    <row r="256" spans="1:13" ht="22.5" customHeight="1">
      <c r="A256" s="111">
        <v>252</v>
      </c>
      <c r="B256" s="174" t="str">
        <f t="shared" si="4"/>
        <v>800M-4-6</v>
      </c>
      <c r="C256" s="300">
        <v>150</v>
      </c>
      <c r="D256" s="300"/>
      <c r="E256" s="301">
        <v>35103</v>
      </c>
      <c r="F256" s="302" t="s">
        <v>973</v>
      </c>
      <c r="G256" s="303" t="s">
        <v>971</v>
      </c>
      <c r="H256" s="303" t="s">
        <v>631</v>
      </c>
      <c r="I256" s="304" t="s">
        <v>549</v>
      </c>
      <c r="J256" s="305">
        <v>22000</v>
      </c>
      <c r="K256" s="306" t="s">
        <v>647</v>
      </c>
      <c r="L256" s="306" t="s">
        <v>649</v>
      </c>
      <c r="M256" s="307"/>
    </row>
    <row r="257" spans="1:13" ht="22.5" customHeight="1">
      <c r="A257" s="111">
        <v>253</v>
      </c>
      <c r="B257" s="174" t="str">
        <f t="shared" si="4"/>
        <v>800M-4-7</v>
      </c>
      <c r="C257" s="300">
        <v>151</v>
      </c>
      <c r="D257" s="300"/>
      <c r="E257" s="301">
        <v>35688</v>
      </c>
      <c r="F257" s="302" t="s">
        <v>974</v>
      </c>
      <c r="G257" s="303" t="s">
        <v>971</v>
      </c>
      <c r="H257" s="303" t="s">
        <v>631</v>
      </c>
      <c r="I257" s="304" t="s">
        <v>549</v>
      </c>
      <c r="J257" s="305">
        <v>22200</v>
      </c>
      <c r="K257" s="306" t="s">
        <v>647</v>
      </c>
      <c r="L257" s="306" t="s">
        <v>751</v>
      </c>
      <c r="M257" s="307"/>
    </row>
    <row r="258" spans="1:13" ht="22.5" customHeight="1">
      <c r="A258" s="111">
        <v>254</v>
      </c>
      <c r="B258" s="174" t="str">
        <f t="shared" si="4"/>
        <v>800M-4-8</v>
      </c>
      <c r="C258" s="300">
        <v>152</v>
      </c>
      <c r="D258" s="300"/>
      <c r="E258" s="301">
        <v>36159</v>
      </c>
      <c r="F258" s="302" t="s">
        <v>975</v>
      </c>
      <c r="G258" s="303" t="s">
        <v>971</v>
      </c>
      <c r="H258" s="303" t="s">
        <v>631</v>
      </c>
      <c r="I258" s="304" t="s">
        <v>549</v>
      </c>
      <c r="J258" s="305">
        <v>22100</v>
      </c>
      <c r="K258" s="306" t="s">
        <v>647</v>
      </c>
      <c r="L258" s="306" t="s">
        <v>752</v>
      </c>
      <c r="M258" s="307"/>
    </row>
    <row r="259" spans="1:13" ht="22.5" customHeight="1">
      <c r="A259" s="111">
        <v>255</v>
      </c>
      <c r="B259" s="174" t="str">
        <f t="shared" si="4"/>
        <v>800M-4-9</v>
      </c>
      <c r="C259" s="300">
        <v>158</v>
      </c>
      <c r="D259" s="300"/>
      <c r="E259" s="301">
        <v>36206</v>
      </c>
      <c r="F259" s="302" t="s">
        <v>982</v>
      </c>
      <c r="G259" s="303" t="s">
        <v>978</v>
      </c>
      <c r="H259" s="303" t="s">
        <v>631</v>
      </c>
      <c r="I259" s="304" t="s">
        <v>549</v>
      </c>
      <c r="J259" s="305">
        <v>25000</v>
      </c>
      <c r="K259" s="306" t="s">
        <v>647</v>
      </c>
      <c r="L259" s="306" t="s">
        <v>753</v>
      </c>
      <c r="M259" s="307"/>
    </row>
    <row r="260" spans="1:13" ht="22.5" customHeight="1">
      <c r="A260" s="111">
        <v>256</v>
      </c>
      <c r="B260" s="174" t="str">
        <f t="shared" si="4"/>
        <v>800M-5-1</v>
      </c>
      <c r="C260" s="300">
        <v>159</v>
      </c>
      <c r="D260" s="300"/>
      <c r="E260" s="301">
        <v>36416</v>
      </c>
      <c r="F260" s="302" t="s">
        <v>983</v>
      </c>
      <c r="G260" s="303" t="s">
        <v>978</v>
      </c>
      <c r="H260" s="303" t="s">
        <v>631</v>
      </c>
      <c r="I260" s="304" t="s">
        <v>549</v>
      </c>
      <c r="J260" s="305">
        <v>25100</v>
      </c>
      <c r="K260" s="306" t="s">
        <v>648</v>
      </c>
      <c r="L260" s="306" t="s">
        <v>644</v>
      </c>
      <c r="M260" s="307"/>
    </row>
    <row r="261" spans="1:13" ht="22.5" customHeight="1">
      <c r="A261" s="111">
        <v>257</v>
      </c>
      <c r="B261" s="174" t="str">
        <f t="shared" si="4"/>
        <v>800M-5-2</v>
      </c>
      <c r="C261" s="300">
        <v>160</v>
      </c>
      <c r="D261" s="300"/>
      <c r="E261" s="301">
        <v>36390</v>
      </c>
      <c r="F261" s="302" t="s">
        <v>984</v>
      </c>
      <c r="G261" s="303" t="s">
        <v>978</v>
      </c>
      <c r="H261" s="303" t="s">
        <v>631</v>
      </c>
      <c r="I261" s="304" t="s">
        <v>549</v>
      </c>
      <c r="J261" s="305">
        <v>25300</v>
      </c>
      <c r="K261" s="306" t="s">
        <v>648</v>
      </c>
      <c r="L261" s="306" t="s">
        <v>645</v>
      </c>
      <c r="M261" s="307"/>
    </row>
    <row r="262" spans="1:13" ht="22.5" customHeight="1">
      <c r="A262" s="111">
        <v>258</v>
      </c>
      <c r="B262" s="174" t="str">
        <f t="shared" si="4"/>
        <v>800M-5-3</v>
      </c>
      <c r="C262" s="300">
        <v>161</v>
      </c>
      <c r="D262" s="300"/>
      <c r="E262" s="301">
        <v>35200</v>
      </c>
      <c r="F262" s="302" t="s">
        <v>985</v>
      </c>
      <c r="G262" s="303" t="s">
        <v>978</v>
      </c>
      <c r="H262" s="303" t="s">
        <v>631</v>
      </c>
      <c r="I262" s="304" t="s">
        <v>549</v>
      </c>
      <c r="J262" s="305">
        <v>24500</v>
      </c>
      <c r="K262" s="306" t="s">
        <v>648</v>
      </c>
      <c r="L262" s="306" t="s">
        <v>646</v>
      </c>
      <c r="M262" s="307"/>
    </row>
    <row r="263" spans="1:13" ht="22.5" customHeight="1">
      <c r="A263" s="111">
        <v>259</v>
      </c>
      <c r="B263" s="174" t="str">
        <f t="shared" si="4"/>
        <v>800M-5-4</v>
      </c>
      <c r="C263" s="300">
        <v>187</v>
      </c>
      <c r="D263" s="300"/>
      <c r="E263" s="301">
        <v>36003</v>
      </c>
      <c r="F263" s="302" t="s">
        <v>1015</v>
      </c>
      <c r="G263" s="303" t="s">
        <v>1004</v>
      </c>
      <c r="H263" s="303" t="s">
        <v>631</v>
      </c>
      <c r="I263" s="304" t="s">
        <v>549</v>
      </c>
      <c r="J263" s="305" t="s">
        <v>1195</v>
      </c>
      <c r="K263" s="306" t="s">
        <v>648</v>
      </c>
      <c r="L263" s="306" t="s">
        <v>647</v>
      </c>
      <c r="M263" s="307"/>
    </row>
    <row r="264" spans="1:13" ht="22.5" customHeight="1">
      <c r="A264" s="111">
        <v>260</v>
      </c>
      <c r="B264" s="174" t="str">
        <f t="shared" si="4"/>
        <v>800M-5-5</v>
      </c>
      <c r="C264" s="300">
        <v>210</v>
      </c>
      <c r="D264" s="300"/>
      <c r="E264" s="301">
        <v>35388</v>
      </c>
      <c r="F264" s="302" t="s">
        <v>1040</v>
      </c>
      <c r="G264" s="303" t="s">
        <v>1041</v>
      </c>
      <c r="H264" s="303" t="s">
        <v>631</v>
      </c>
      <c r="I264" s="304" t="s">
        <v>549</v>
      </c>
      <c r="J264" s="305">
        <v>22800</v>
      </c>
      <c r="K264" s="306" t="s">
        <v>648</v>
      </c>
      <c r="L264" s="306" t="s">
        <v>648</v>
      </c>
      <c r="M264" s="307"/>
    </row>
    <row r="265" spans="1:13" ht="22.5" customHeight="1">
      <c r="A265" s="111">
        <v>261</v>
      </c>
      <c r="B265" s="174" t="str">
        <f t="shared" si="4"/>
        <v>800M-5-6</v>
      </c>
      <c r="C265" s="300">
        <v>215</v>
      </c>
      <c r="D265" s="300"/>
      <c r="E265" s="301">
        <v>35878</v>
      </c>
      <c r="F265" s="302" t="s">
        <v>1047</v>
      </c>
      <c r="G265" s="303" t="s">
        <v>1048</v>
      </c>
      <c r="H265" s="303" t="s">
        <v>631</v>
      </c>
      <c r="I265" s="304" t="s">
        <v>549</v>
      </c>
      <c r="J265" s="305">
        <v>22100</v>
      </c>
      <c r="K265" s="306" t="s">
        <v>648</v>
      </c>
      <c r="L265" s="306" t="s">
        <v>649</v>
      </c>
      <c r="M265" s="307"/>
    </row>
    <row r="266" spans="1:13" ht="22.5" customHeight="1">
      <c r="A266" s="111">
        <v>262</v>
      </c>
      <c r="B266" s="174" t="str">
        <f t="shared" si="4"/>
        <v>800M-5-7</v>
      </c>
      <c r="C266" s="300">
        <v>216</v>
      </c>
      <c r="D266" s="300"/>
      <c r="E266" s="301">
        <v>35926</v>
      </c>
      <c r="F266" s="302" t="s">
        <v>1049</v>
      </c>
      <c r="G266" s="303" t="s">
        <v>1048</v>
      </c>
      <c r="H266" s="303" t="s">
        <v>631</v>
      </c>
      <c r="I266" s="304" t="s">
        <v>549</v>
      </c>
      <c r="J266" s="305">
        <v>22300</v>
      </c>
      <c r="K266" s="306" t="s">
        <v>648</v>
      </c>
      <c r="L266" s="306" t="s">
        <v>751</v>
      </c>
      <c r="M266" s="307"/>
    </row>
    <row r="267" spans="1:13" ht="22.5" customHeight="1">
      <c r="A267" s="111">
        <v>263</v>
      </c>
      <c r="B267" s="174" t="str">
        <f t="shared" si="4"/>
        <v>800M-5-8</v>
      </c>
      <c r="C267" s="300">
        <v>217</v>
      </c>
      <c r="D267" s="300"/>
      <c r="E267" s="301">
        <v>35457</v>
      </c>
      <c r="F267" s="302" t="s">
        <v>1050</v>
      </c>
      <c r="G267" s="303" t="s">
        <v>1048</v>
      </c>
      <c r="H267" s="303" t="s">
        <v>631</v>
      </c>
      <c r="I267" s="304" t="s">
        <v>549</v>
      </c>
      <c r="J267" s="305">
        <v>22500</v>
      </c>
      <c r="K267" s="306" t="s">
        <v>648</v>
      </c>
      <c r="L267" s="306" t="s">
        <v>752</v>
      </c>
      <c r="M267" s="307"/>
    </row>
    <row r="268" spans="1:13" ht="22.5" customHeight="1">
      <c r="A268" s="111">
        <v>264</v>
      </c>
      <c r="B268" s="174" t="str">
        <f t="shared" si="4"/>
        <v>800M-5-9</v>
      </c>
      <c r="C268" s="300">
        <v>82</v>
      </c>
      <c r="D268" s="300"/>
      <c r="E268" s="301">
        <v>35162</v>
      </c>
      <c r="F268" s="302" t="s">
        <v>903</v>
      </c>
      <c r="G268" s="303" t="s">
        <v>901</v>
      </c>
      <c r="H268" s="303" t="s">
        <v>631</v>
      </c>
      <c r="I268" s="304" t="s">
        <v>549</v>
      </c>
      <c r="J268" s="305">
        <v>22500</v>
      </c>
      <c r="K268" s="306" t="s">
        <v>648</v>
      </c>
      <c r="L268" s="306" t="s">
        <v>753</v>
      </c>
      <c r="M268" s="307"/>
    </row>
    <row r="269" spans="1:13" ht="22.5" customHeight="1">
      <c r="A269" s="111">
        <v>265</v>
      </c>
      <c r="B269" s="174" t="str">
        <f t="shared" si="4"/>
        <v>800M-6-1</v>
      </c>
      <c r="C269" s="300">
        <v>89</v>
      </c>
      <c r="D269" s="300"/>
      <c r="E269" s="301">
        <v>35474</v>
      </c>
      <c r="F269" s="302" t="s">
        <v>910</v>
      </c>
      <c r="G269" s="303" t="s">
        <v>901</v>
      </c>
      <c r="H269" s="303" t="s">
        <v>804</v>
      </c>
      <c r="I269" s="304" t="s">
        <v>549</v>
      </c>
      <c r="J269" s="305" t="s">
        <v>1121</v>
      </c>
      <c r="K269" s="306" t="s">
        <v>649</v>
      </c>
      <c r="L269" s="306" t="s">
        <v>644</v>
      </c>
      <c r="M269" s="307"/>
    </row>
    <row r="270" spans="1:13" ht="22.5" customHeight="1">
      <c r="A270" s="111">
        <v>266</v>
      </c>
      <c r="B270" s="174" t="str">
        <f aca="true" t="shared" si="5" ref="B270:B334">CONCATENATE(I270,"-",K270,"-",L270)</f>
        <v>800M-6-2</v>
      </c>
      <c r="C270" s="300">
        <v>25</v>
      </c>
      <c r="D270" s="300"/>
      <c r="E270" s="301">
        <v>35383</v>
      </c>
      <c r="F270" s="302" t="s">
        <v>834</v>
      </c>
      <c r="G270" s="303" t="s">
        <v>829</v>
      </c>
      <c r="H270" s="303" t="s">
        <v>631</v>
      </c>
      <c r="I270" s="304" t="s">
        <v>549</v>
      </c>
      <c r="J270" s="305">
        <v>22400</v>
      </c>
      <c r="K270" s="306" t="s">
        <v>649</v>
      </c>
      <c r="L270" s="306" t="s">
        <v>645</v>
      </c>
      <c r="M270" s="307"/>
    </row>
    <row r="271" spans="1:13" ht="22.5" customHeight="1">
      <c r="A271" s="111">
        <v>267</v>
      </c>
      <c r="B271" s="174" t="str">
        <f t="shared" si="5"/>
        <v>800M-6-3</v>
      </c>
      <c r="C271" s="300">
        <v>35</v>
      </c>
      <c r="D271" s="300"/>
      <c r="E271" s="301">
        <v>35552</v>
      </c>
      <c r="F271" s="302" t="s">
        <v>847</v>
      </c>
      <c r="G271" s="303" t="s">
        <v>846</v>
      </c>
      <c r="H271" s="303" t="s">
        <v>631</v>
      </c>
      <c r="I271" s="304" t="s">
        <v>549</v>
      </c>
      <c r="J271" s="305" t="s">
        <v>1079</v>
      </c>
      <c r="K271" s="306" t="s">
        <v>649</v>
      </c>
      <c r="L271" s="306" t="s">
        <v>646</v>
      </c>
      <c r="M271" s="307"/>
    </row>
    <row r="272" spans="1:13" ht="22.5" customHeight="1">
      <c r="A272" s="111">
        <v>268</v>
      </c>
      <c r="B272" s="174" t="str">
        <f t="shared" si="5"/>
        <v>800M-6-4</v>
      </c>
      <c r="C272" s="300">
        <v>36</v>
      </c>
      <c r="D272" s="300"/>
      <c r="E272" s="301">
        <v>35122</v>
      </c>
      <c r="F272" s="302" t="s">
        <v>848</v>
      </c>
      <c r="G272" s="303" t="s">
        <v>846</v>
      </c>
      <c r="H272" s="303" t="s">
        <v>631</v>
      </c>
      <c r="I272" s="304" t="s">
        <v>549</v>
      </c>
      <c r="J272" s="305" t="s">
        <v>1081</v>
      </c>
      <c r="K272" s="306" t="s">
        <v>649</v>
      </c>
      <c r="L272" s="306" t="s">
        <v>647</v>
      </c>
      <c r="M272" s="307"/>
    </row>
    <row r="273" spans="1:13" ht="22.5" customHeight="1">
      <c r="A273" s="111">
        <v>269</v>
      </c>
      <c r="B273" s="174" t="str">
        <f t="shared" si="5"/>
        <v>800M-6-5</v>
      </c>
      <c r="C273" s="300">
        <v>52</v>
      </c>
      <c r="D273" s="300"/>
      <c r="E273" s="301">
        <v>35376</v>
      </c>
      <c r="F273" s="302" t="s">
        <v>863</v>
      </c>
      <c r="G273" s="303" t="s">
        <v>846</v>
      </c>
      <c r="H273" s="303" t="s">
        <v>631</v>
      </c>
      <c r="I273" s="304" t="s">
        <v>549</v>
      </c>
      <c r="J273" s="305" t="s">
        <v>1101</v>
      </c>
      <c r="K273" s="306" t="s">
        <v>649</v>
      </c>
      <c r="L273" s="306" t="s">
        <v>648</v>
      </c>
      <c r="M273" s="307"/>
    </row>
    <row r="274" spans="1:13" ht="22.5" customHeight="1">
      <c r="A274" s="111">
        <v>270</v>
      </c>
      <c r="B274" s="174" t="str">
        <f t="shared" si="5"/>
        <v>800M-6-6</v>
      </c>
      <c r="C274" s="300">
        <v>72</v>
      </c>
      <c r="D274" s="300"/>
      <c r="E274" s="301" t="s">
        <v>889</v>
      </c>
      <c r="F274" s="302" t="s">
        <v>890</v>
      </c>
      <c r="G274" s="303" t="s">
        <v>891</v>
      </c>
      <c r="H274" s="303" t="s">
        <v>631</v>
      </c>
      <c r="I274" s="304" t="s">
        <v>549</v>
      </c>
      <c r="J274" s="305" t="s">
        <v>1113</v>
      </c>
      <c r="K274" s="306" t="s">
        <v>649</v>
      </c>
      <c r="L274" s="306" t="s">
        <v>649</v>
      </c>
      <c r="M274" s="307"/>
    </row>
    <row r="275" spans="1:13" ht="22.5" customHeight="1">
      <c r="A275" s="111">
        <v>271</v>
      </c>
      <c r="B275" s="174" t="str">
        <f t="shared" si="5"/>
        <v>800M-6-7</v>
      </c>
      <c r="C275" s="300">
        <v>73</v>
      </c>
      <c r="D275" s="300"/>
      <c r="E275" s="301">
        <v>36013</v>
      </c>
      <c r="F275" s="302" t="s">
        <v>892</v>
      </c>
      <c r="G275" s="303" t="s">
        <v>891</v>
      </c>
      <c r="H275" s="303" t="s">
        <v>631</v>
      </c>
      <c r="I275" s="304" t="s">
        <v>549</v>
      </c>
      <c r="J275" s="305" t="s">
        <v>1114</v>
      </c>
      <c r="K275" s="306" t="s">
        <v>649</v>
      </c>
      <c r="L275" s="306" t="s">
        <v>751</v>
      </c>
      <c r="M275" s="307"/>
    </row>
    <row r="276" spans="1:13" ht="22.5" customHeight="1">
      <c r="A276" s="111">
        <v>272</v>
      </c>
      <c r="B276" s="174" t="str">
        <f t="shared" si="5"/>
        <v>800M-6-8</v>
      </c>
      <c r="C276" s="300">
        <v>74</v>
      </c>
      <c r="D276" s="300"/>
      <c r="E276" s="301">
        <v>36610</v>
      </c>
      <c r="F276" s="302" t="s">
        <v>893</v>
      </c>
      <c r="G276" s="303" t="s">
        <v>891</v>
      </c>
      <c r="H276" s="303" t="s">
        <v>631</v>
      </c>
      <c r="I276" s="304" t="s">
        <v>549</v>
      </c>
      <c r="J276" s="305"/>
      <c r="K276" s="306" t="s">
        <v>649</v>
      </c>
      <c r="L276" s="306" t="s">
        <v>752</v>
      </c>
      <c r="M276" s="307"/>
    </row>
    <row r="277" spans="1:13" ht="22.5" customHeight="1">
      <c r="A277" s="111">
        <v>273</v>
      </c>
      <c r="B277" s="174" t="str">
        <f t="shared" si="5"/>
        <v>800M-6-9</v>
      </c>
      <c r="C277" s="300">
        <v>75</v>
      </c>
      <c r="D277" s="300"/>
      <c r="E277" s="301">
        <v>36759</v>
      </c>
      <c r="F277" s="302" t="s">
        <v>894</v>
      </c>
      <c r="G277" s="303" t="s">
        <v>891</v>
      </c>
      <c r="H277" s="303" t="s">
        <v>631</v>
      </c>
      <c r="I277" s="304" t="s">
        <v>549</v>
      </c>
      <c r="J277" s="305"/>
      <c r="K277" s="306" t="s">
        <v>649</v>
      </c>
      <c r="L277" s="306" t="s">
        <v>753</v>
      </c>
      <c r="M277" s="307"/>
    </row>
    <row r="278" spans="1:13" ht="22.5" customHeight="1">
      <c r="A278" s="111">
        <v>274</v>
      </c>
      <c r="B278" s="174" t="str">
        <f t="shared" si="5"/>
        <v>800M-7-1</v>
      </c>
      <c r="C278" s="300">
        <v>81</v>
      </c>
      <c r="D278" s="300"/>
      <c r="E278" s="301">
        <v>35449</v>
      </c>
      <c r="F278" s="302" t="s">
        <v>902</v>
      </c>
      <c r="G278" s="303" t="s">
        <v>901</v>
      </c>
      <c r="H278" s="303" t="s">
        <v>631</v>
      </c>
      <c r="I278" s="304" t="s">
        <v>549</v>
      </c>
      <c r="J278" s="305">
        <v>21600</v>
      </c>
      <c r="K278" s="306" t="s">
        <v>751</v>
      </c>
      <c r="L278" s="306" t="s">
        <v>644</v>
      </c>
      <c r="M278" s="307"/>
    </row>
    <row r="279" spans="1:13" ht="22.5" customHeight="1">
      <c r="A279" s="111">
        <v>275</v>
      </c>
      <c r="B279" s="174" t="str">
        <f t="shared" si="5"/>
        <v>800M-7-2</v>
      </c>
      <c r="C279" s="300">
        <v>86</v>
      </c>
      <c r="D279" s="300"/>
      <c r="E279" s="301">
        <v>36339</v>
      </c>
      <c r="F279" s="302" t="s">
        <v>907</v>
      </c>
      <c r="G279" s="303" t="s">
        <v>901</v>
      </c>
      <c r="H279" s="303" t="s">
        <v>631</v>
      </c>
      <c r="I279" s="304" t="s">
        <v>549</v>
      </c>
      <c r="J279" s="305">
        <v>22200</v>
      </c>
      <c r="K279" s="306" t="s">
        <v>751</v>
      </c>
      <c r="L279" s="306" t="s">
        <v>645</v>
      </c>
      <c r="M279" s="307"/>
    </row>
    <row r="280" spans="1:13" ht="22.5" customHeight="1">
      <c r="A280" s="111">
        <v>276</v>
      </c>
      <c r="B280" s="174" t="str">
        <f t="shared" si="5"/>
        <v>800M-7-3</v>
      </c>
      <c r="C280" s="300">
        <v>100</v>
      </c>
      <c r="D280" s="300"/>
      <c r="E280" s="301">
        <v>35065</v>
      </c>
      <c r="F280" s="302" t="s">
        <v>921</v>
      </c>
      <c r="G280" s="303" t="s">
        <v>273</v>
      </c>
      <c r="H280" s="303" t="s">
        <v>631</v>
      </c>
      <c r="I280" s="304" t="s">
        <v>549</v>
      </c>
      <c r="J280" s="305"/>
      <c r="K280" s="306" t="s">
        <v>751</v>
      </c>
      <c r="L280" s="306" t="s">
        <v>646</v>
      </c>
      <c r="M280" s="307"/>
    </row>
    <row r="281" spans="1:13" ht="22.5" customHeight="1">
      <c r="A281" s="111">
        <v>277</v>
      </c>
      <c r="B281" s="174" t="str">
        <f t="shared" si="5"/>
        <v>800M-7-4</v>
      </c>
      <c r="C281" s="300">
        <v>102</v>
      </c>
      <c r="D281" s="300"/>
      <c r="E281" s="301">
        <v>35220</v>
      </c>
      <c r="F281" s="302" t="s">
        <v>923</v>
      </c>
      <c r="G281" s="303" t="s">
        <v>273</v>
      </c>
      <c r="H281" s="303" t="s">
        <v>631</v>
      </c>
      <c r="I281" s="304" t="s">
        <v>549</v>
      </c>
      <c r="J281" s="305"/>
      <c r="K281" s="306" t="s">
        <v>751</v>
      </c>
      <c r="L281" s="306" t="s">
        <v>647</v>
      </c>
      <c r="M281" s="307"/>
    </row>
    <row r="282" spans="1:13" ht="22.5" customHeight="1">
      <c r="A282" s="111">
        <v>278</v>
      </c>
      <c r="B282" s="174" t="str">
        <f t="shared" si="5"/>
        <v>800M-7-5</v>
      </c>
      <c r="C282" s="300">
        <v>103</v>
      </c>
      <c r="D282" s="300"/>
      <c r="E282" s="301">
        <v>35258</v>
      </c>
      <c r="F282" s="302" t="s">
        <v>924</v>
      </c>
      <c r="G282" s="303" t="s">
        <v>273</v>
      </c>
      <c r="H282" s="303" t="s">
        <v>631</v>
      </c>
      <c r="I282" s="304" t="s">
        <v>549</v>
      </c>
      <c r="J282" s="305"/>
      <c r="K282" s="306" t="s">
        <v>751</v>
      </c>
      <c r="L282" s="306" t="s">
        <v>648</v>
      </c>
      <c r="M282" s="307"/>
    </row>
    <row r="283" spans="1:13" ht="22.5" customHeight="1">
      <c r="A283" s="111">
        <v>279</v>
      </c>
      <c r="B283" s="174" t="str">
        <f t="shared" si="5"/>
        <v>800M-7-6</v>
      </c>
      <c r="C283" s="300">
        <v>107</v>
      </c>
      <c r="D283" s="300"/>
      <c r="E283" s="301">
        <v>36080</v>
      </c>
      <c r="F283" s="302" t="s">
        <v>928</v>
      </c>
      <c r="G283" s="303" t="s">
        <v>273</v>
      </c>
      <c r="H283" s="303" t="s">
        <v>631</v>
      </c>
      <c r="I283" s="304" t="s">
        <v>549</v>
      </c>
      <c r="J283" s="305"/>
      <c r="K283" s="306" t="s">
        <v>751</v>
      </c>
      <c r="L283" s="306" t="s">
        <v>649</v>
      </c>
      <c r="M283" s="307"/>
    </row>
    <row r="284" spans="1:13" ht="22.5" customHeight="1">
      <c r="A284" s="111">
        <v>280</v>
      </c>
      <c r="B284" s="174" t="str">
        <f t="shared" si="5"/>
        <v>800M-7-7</v>
      </c>
      <c r="C284" s="300">
        <v>108</v>
      </c>
      <c r="D284" s="300"/>
      <c r="E284" s="301">
        <v>36341</v>
      </c>
      <c r="F284" s="302" t="s">
        <v>929</v>
      </c>
      <c r="G284" s="303" t="s">
        <v>273</v>
      </c>
      <c r="H284" s="303" t="s">
        <v>631</v>
      </c>
      <c r="I284" s="304" t="s">
        <v>549</v>
      </c>
      <c r="J284" s="305"/>
      <c r="K284" s="306" t="s">
        <v>751</v>
      </c>
      <c r="L284" s="306" t="s">
        <v>751</v>
      </c>
      <c r="M284" s="307"/>
    </row>
    <row r="285" spans="1:13" ht="22.5" customHeight="1">
      <c r="A285" s="111">
        <v>281</v>
      </c>
      <c r="B285" s="174" t="str">
        <f t="shared" si="5"/>
        <v>800M-7-8</v>
      </c>
      <c r="C285" s="300">
        <v>109</v>
      </c>
      <c r="D285" s="300"/>
      <c r="E285" s="301">
        <v>36460</v>
      </c>
      <c r="F285" s="302" t="s">
        <v>930</v>
      </c>
      <c r="G285" s="303" t="s">
        <v>273</v>
      </c>
      <c r="H285" s="303" t="s">
        <v>631</v>
      </c>
      <c r="I285" s="304" t="s">
        <v>549</v>
      </c>
      <c r="J285" s="305"/>
      <c r="K285" s="306" t="s">
        <v>751</v>
      </c>
      <c r="L285" s="306" t="s">
        <v>752</v>
      </c>
      <c r="M285" s="307"/>
    </row>
    <row r="286" spans="1:13" ht="22.5" customHeight="1">
      <c r="A286" s="111">
        <v>282</v>
      </c>
      <c r="B286" s="174" t="str">
        <f t="shared" si="5"/>
        <v>800M-7-9</v>
      </c>
      <c r="C286" s="300">
        <v>110</v>
      </c>
      <c r="D286" s="300"/>
      <c r="E286" s="301">
        <v>36419</v>
      </c>
      <c r="F286" s="302" t="s">
        <v>931</v>
      </c>
      <c r="G286" s="303" t="s">
        <v>273</v>
      </c>
      <c r="H286" s="303" t="s">
        <v>631</v>
      </c>
      <c r="I286" s="304" t="s">
        <v>549</v>
      </c>
      <c r="J286" s="324"/>
      <c r="K286" s="306" t="s">
        <v>751</v>
      </c>
      <c r="L286" s="306" t="s">
        <v>753</v>
      </c>
      <c r="M286" s="307"/>
    </row>
    <row r="287" spans="1:13" ht="22.5" customHeight="1">
      <c r="A287" s="111">
        <v>283</v>
      </c>
      <c r="B287" s="174" t="str">
        <f t="shared" si="5"/>
        <v>800M-8-1</v>
      </c>
      <c r="C287" s="300">
        <v>112</v>
      </c>
      <c r="D287" s="300"/>
      <c r="E287" s="301">
        <v>36390</v>
      </c>
      <c r="F287" s="302" t="s">
        <v>933</v>
      </c>
      <c r="G287" s="303" t="s">
        <v>273</v>
      </c>
      <c r="H287" s="303" t="s">
        <v>631</v>
      </c>
      <c r="I287" s="304" t="s">
        <v>549</v>
      </c>
      <c r="J287" s="324"/>
      <c r="K287" s="306" t="s">
        <v>752</v>
      </c>
      <c r="L287" s="306" t="s">
        <v>644</v>
      </c>
      <c r="M287" s="307"/>
    </row>
    <row r="288" spans="1:13" ht="22.5" customHeight="1">
      <c r="A288" s="111">
        <v>284</v>
      </c>
      <c r="B288" s="174" t="str">
        <f t="shared" si="5"/>
        <v>800M-8-2</v>
      </c>
      <c r="C288" s="300">
        <v>114</v>
      </c>
      <c r="D288" s="300"/>
      <c r="E288" s="301">
        <v>35702</v>
      </c>
      <c r="F288" s="302" t="s">
        <v>935</v>
      </c>
      <c r="G288" s="303" t="s">
        <v>273</v>
      </c>
      <c r="H288" s="303" t="s">
        <v>631</v>
      </c>
      <c r="I288" s="304" t="s">
        <v>549</v>
      </c>
      <c r="J288" s="324"/>
      <c r="K288" s="306" t="s">
        <v>752</v>
      </c>
      <c r="L288" s="306" t="s">
        <v>645</v>
      </c>
      <c r="M288" s="307"/>
    </row>
    <row r="289" spans="1:13" ht="22.5" customHeight="1">
      <c r="A289" s="111">
        <v>285</v>
      </c>
      <c r="B289" s="174" t="str">
        <f t="shared" si="5"/>
        <v>800M-8-3</v>
      </c>
      <c r="C289" s="300">
        <v>143</v>
      </c>
      <c r="D289" s="300"/>
      <c r="E289" s="301">
        <v>35791</v>
      </c>
      <c r="F289" s="302" t="s">
        <v>964</v>
      </c>
      <c r="G289" s="303" t="s">
        <v>947</v>
      </c>
      <c r="H289" s="303" t="s">
        <v>631</v>
      </c>
      <c r="I289" s="304" t="s">
        <v>549</v>
      </c>
      <c r="J289" s="324">
        <v>22300</v>
      </c>
      <c r="K289" s="306" t="s">
        <v>752</v>
      </c>
      <c r="L289" s="306" t="s">
        <v>646</v>
      </c>
      <c r="M289" s="307"/>
    </row>
    <row r="290" spans="1:13" ht="22.5" customHeight="1">
      <c r="A290" s="111">
        <v>286</v>
      </c>
      <c r="B290" s="174" t="str">
        <f t="shared" si="5"/>
        <v>800M-8-4</v>
      </c>
      <c r="C290" s="300">
        <v>147</v>
      </c>
      <c r="D290" s="300"/>
      <c r="E290" s="301">
        <v>36071</v>
      </c>
      <c r="F290" s="302" t="s">
        <v>969</v>
      </c>
      <c r="G290" s="303" t="s">
        <v>967</v>
      </c>
      <c r="H290" s="303" t="s">
        <v>631</v>
      </c>
      <c r="I290" s="304" t="s">
        <v>549</v>
      </c>
      <c r="J290" s="324">
        <v>22300</v>
      </c>
      <c r="K290" s="306" t="s">
        <v>752</v>
      </c>
      <c r="L290" s="306" t="s">
        <v>647</v>
      </c>
      <c r="M290" s="307"/>
    </row>
    <row r="291" spans="1:13" ht="22.5" customHeight="1">
      <c r="A291" s="111">
        <v>287</v>
      </c>
      <c r="B291" s="174" t="str">
        <f t="shared" si="5"/>
        <v>800M-8-5</v>
      </c>
      <c r="C291" s="300">
        <v>185</v>
      </c>
      <c r="D291" s="300"/>
      <c r="E291" s="301">
        <v>35751</v>
      </c>
      <c r="F291" s="302" t="s">
        <v>1013</v>
      </c>
      <c r="G291" s="303" t="s">
        <v>1004</v>
      </c>
      <c r="H291" s="303" t="s">
        <v>631</v>
      </c>
      <c r="I291" s="304" t="s">
        <v>549</v>
      </c>
      <c r="J291" s="324" t="s">
        <v>1192</v>
      </c>
      <c r="K291" s="306" t="s">
        <v>752</v>
      </c>
      <c r="L291" s="306" t="s">
        <v>648</v>
      </c>
      <c r="M291" s="307"/>
    </row>
    <row r="292" spans="1:13" ht="22.5" customHeight="1">
      <c r="A292" s="111">
        <v>288</v>
      </c>
      <c r="B292" s="174" t="str">
        <f t="shared" si="5"/>
        <v>800M-8-6</v>
      </c>
      <c r="C292" s="300">
        <v>202</v>
      </c>
      <c r="D292" s="300"/>
      <c r="E292" s="301">
        <v>36572</v>
      </c>
      <c r="F292" s="302" t="s">
        <v>1032</v>
      </c>
      <c r="G292" s="303" t="s">
        <v>1026</v>
      </c>
      <c r="H292" s="303" t="s">
        <v>631</v>
      </c>
      <c r="I292" s="304" t="s">
        <v>549</v>
      </c>
      <c r="J292" s="324"/>
      <c r="K292" s="306" t="s">
        <v>752</v>
      </c>
      <c r="L292" s="306" t="s">
        <v>649</v>
      </c>
      <c r="M292" s="307"/>
    </row>
    <row r="293" spans="1:13" ht="22.5" customHeight="1">
      <c r="A293" s="111">
        <v>289</v>
      </c>
      <c r="B293" s="174" t="str">
        <f t="shared" si="5"/>
        <v>800M-8-7</v>
      </c>
      <c r="C293" s="300">
        <v>26</v>
      </c>
      <c r="D293" s="300"/>
      <c r="E293" s="301">
        <v>35423</v>
      </c>
      <c r="F293" s="302" t="s">
        <v>835</v>
      </c>
      <c r="G293" s="303" t="s">
        <v>829</v>
      </c>
      <c r="H293" s="303" t="s">
        <v>631</v>
      </c>
      <c r="I293" s="304" t="s">
        <v>549</v>
      </c>
      <c r="J293" s="324" t="s">
        <v>1075</v>
      </c>
      <c r="K293" s="306" t="s">
        <v>752</v>
      </c>
      <c r="L293" s="306" t="s">
        <v>751</v>
      </c>
      <c r="M293" s="307"/>
    </row>
    <row r="294" spans="1:13" ht="22.5" customHeight="1">
      <c r="A294" s="111">
        <v>290</v>
      </c>
      <c r="B294" s="174" t="str">
        <f t="shared" si="5"/>
        <v>800M-8-8</v>
      </c>
      <c r="C294" s="300">
        <v>113</v>
      </c>
      <c r="D294" s="300"/>
      <c r="E294" s="301">
        <v>36618</v>
      </c>
      <c r="F294" s="302" t="s">
        <v>934</v>
      </c>
      <c r="G294" s="303" t="s">
        <v>273</v>
      </c>
      <c r="H294" s="303" t="s">
        <v>631</v>
      </c>
      <c r="I294" s="304" t="s">
        <v>549</v>
      </c>
      <c r="J294" s="324"/>
      <c r="K294" s="306" t="s">
        <v>752</v>
      </c>
      <c r="L294" s="306" t="s">
        <v>752</v>
      </c>
      <c r="M294" s="307"/>
    </row>
    <row r="295" spans="1:13" ht="22.5" customHeight="1">
      <c r="A295" s="111">
        <v>291</v>
      </c>
      <c r="B295" s="174" t="str">
        <f t="shared" si="5"/>
        <v>800M-8-9</v>
      </c>
      <c r="C295" s="300">
        <v>197</v>
      </c>
      <c r="D295" s="300"/>
      <c r="E295" s="301">
        <v>36595</v>
      </c>
      <c r="F295" s="302" t="s">
        <v>1027</v>
      </c>
      <c r="G295" s="303" t="s">
        <v>1026</v>
      </c>
      <c r="H295" s="303" t="s">
        <v>631</v>
      </c>
      <c r="I295" s="304" t="s">
        <v>549</v>
      </c>
      <c r="J295" s="324"/>
      <c r="K295" s="306" t="s">
        <v>752</v>
      </c>
      <c r="L295" s="306" t="s">
        <v>753</v>
      </c>
      <c r="M295" s="307"/>
    </row>
    <row r="296" spans="1:13" ht="22.5" customHeight="1">
      <c r="A296" s="111">
        <v>292</v>
      </c>
      <c r="B296" s="174" t="str">
        <f t="shared" si="5"/>
        <v>800M-9-1</v>
      </c>
      <c r="C296" s="300">
        <v>198</v>
      </c>
      <c r="D296" s="300"/>
      <c r="E296" s="301">
        <v>36241</v>
      </c>
      <c r="F296" s="302" t="s">
        <v>1028</v>
      </c>
      <c r="G296" s="303" t="s">
        <v>1026</v>
      </c>
      <c r="H296" s="303" t="s">
        <v>631</v>
      </c>
      <c r="I296" s="304" t="s">
        <v>549</v>
      </c>
      <c r="J296" s="324"/>
      <c r="K296" s="306" t="s">
        <v>753</v>
      </c>
      <c r="L296" s="306" t="s">
        <v>644</v>
      </c>
      <c r="M296" s="307"/>
    </row>
    <row r="297" spans="1:13" ht="22.5" customHeight="1">
      <c r="A297" s="111">
        <v>293</v>
      </c>
      <c r="B297" s="174" t="str">
        <f t="shared" si="5"/>
        <v>800M-9-2</v>
      </c>
      <c r="C297" s="300">
        <v>971</v>
      </c>
      <c r="D297" s="300"/>
      <c r="E297" s="308">
        <v>34731</v>
      </c>
      <c r="F297" s="309" t="s">
        <v>1215</v>
      </c>
      <c r="G297" s="310" t="s">
        <v>1216</v>
      </c>
      <c r="H297" s="310" t="s">
        <v>804</v>
      </c>
      <c r="I297" s="310" t="s">
        <v>549</v>
      </c>
      <c r="J297" s="324"/>
      <c r="K297" s="306" t="s">
        <v>753</v>
      </c>
      <c r="L297" s="306" t="s">
        <v>645</v>
      </c>
      <c r="M297" s="307"/>
    </row>
    <row r="298" spans="1:13" ht="22.5" customHeight="1">
      <c r="A298" s="111"/>
      <c r="B298" s="174" t="str">
        <f t="shared" si="5"/>
        <v>800M-9-3</v>
      </c>
      <c r="C298" s="300">
        <v>193</v>
      </c>
      <c r="D298" s="300"/>
      <c r="E298" s="308">
        <v>33045</v>
      </c>
      <c r="F298" s="309" t="s">
        <v>1345</v>
      </c>
      <c r="G298" s="310" t="s">
        <v>891</v>
      </c>
      <c r="H298" s="310" t="s">
        <v>804</v>
      </c>
      <c r="I298" s="310" t="s">
        <v>549</v>
      </c>
      <c r="J298" s="324"/>
      <c r="K298" s="306" t="s">
        <v>753</v>
      </c>
      <c r="L298" s="306" t="s">
        <v>646</v>
      </c>
      <c r="M298" s="307"/>
    </row>
    <row r="299" spans="1:13" ht="22.5" customHeight="1">
      <c r="A299" s="111">
        <v>294</v>
      </c>
      <c r="B299" s="174" t="str">
        <f t="shared" si="5"/>
        <v>200M-1-1</v>
      </c>
      <c r="C299" s="311">
        <v>4</v>
      </c>
      <c r="D299" s="311"/>
      <c r="E299" s="312">
        <v>35370</v>
      </c>
      <c r="F299" s="313" t="s">
        <v>809</v>
      </c>
      <c r="G299" s="314" t="s">
        <v>806</v>
      </c>
      <c r="H299" s="314" t="s">
        <v>631</v>
      </c>
      <c r="I299" s="315" t="s">
        <v>578</v>
      </c>
      <c r="J299" s="316"/>
      <c r="K299" s="317" t="s">
        <v>644</v>
      </c>
      <c r="L299" s="317" t="s">
        <v>644</v>
      </c>
      <c r="M299" s="318"/>
    </row>
    <row r="300" spans="1:13" ht="22.5" customHeight="1">
      <c r="A300" s="111">
        <v>295</v>
      </c>
      <c r="B300" s="174" t="str">
        <f t="shared" si="5"/>
        <v>200M-1-2</v>
      </c>
      <c r="C300" s="311">
        <v>105</v>
      </c>
      <c r="D300" s="311"/>
      <c r="E300" s="312">
        <v>35528</v>
      </c>
      <c r="F300" s="313" t="s">
        <v>926</v>
      </c>
      <c r="G300" s="314" t="s">
        <v>273</v>
      </c>
      <c r="H300" s="314" t="s">
        <v>631</v>
      </c>
      <c r="I300" s="315" t="s">
        <v>578</v>
      </c>
      <c r="J300" s="316"/>
      <c r="K300" s="317" t="s">
        <v>644</v>
      </c>
      <c r="L300" s="317" t="s">
        <v>645</v>
      </c>
      <c r="M300" s="318"/>
    </row>
    <row r="301" spans="1:13" ht="22.5" customHeight="1">
      <c r="A301" s="111">
        <v>296</v>
      </c>
      <c r="B301" s="174" t="str">
        <f t="shared" si="5"/>
        <v>200M-1-3</v>
      </c>
      <c r="C301" s="311">
        <v>106</v>
      </c>
      <c r="D301" s="311"/>
      <c r="E301" s="312">
        <v>35957</v>
      </c>
      <c r="F301" s="313" t="s">
        <v>927</v>
      </c>
      <c r="G301" s="314" t="s">
        <v>273</v>
      </c>
      <c r="H301" s="314" t="s">
        <v>631</v>
      </c>
      <c r="I301" s="315" t="s">
        <v>578</v>
      </c>
      <c r="J301" s="316"/>
      <c r="K301" s="317" t="s">
        <v>644</v>
      </c>
      <c r="L301" s="317" t="s">
        <v>646</v>
      </c>
      <c r="M301" s="318"/>
    </row>
    <row r="302" spans="1:13" ht="22.5" customHeight="1">
      <c r="A302" s="111">
        <v>297</v>
      </c>
      <c r="B302" s="174" t="str">
        <f t="shared" si="5"/>
        <v>200M-1-4</v>
      </c>
      <c r="C302" s="311">
        <v>169</v>
      </c>
      <c r="D302" s="311"/>
      <c r="E302" s="312">
        <v>35525</v>
      </c>
      <c r="F302" s="313" t="s">
        <v>994</v>
      </c>
      <c r="G302" s="314" t="s">
        <v>990</v>
      </c>
      <c r="H302" s="314" t="s">
        <v>631</v>
      </c>
      <c r="I302" s="315" t="s">
        <v>578</v>
      </c>
      <c r="J302" s="316"/>
      <c r="K302" s="317" t="s">
        <v>644</v>
      </c>
      <c r="L302" s="317" t="s">
        <v>647</v>
      </c>
      <c r="M302" s="318"/>
    </row>
    <row r="303" spans="1:13" ht="22.5" customHeight="1">
      <c r="A303" s="111">
        <v>298</v>
      </c>
      <c r="B303" s="174" t="str">
        <f t="shared" si="5"/>
        <v>200M-1-5</v>
      </c>
      <c r="C303" s="311">
        <v>511</v>
      </c>
      <c r="D303" s="311"/>
      <c r="E303" s="312">
        <v>35431</v>
      </c>
      <c r="F303" s="313" t="s">
        <v>1329</v>
      </c>
      <c r="G303" s="314" t="s">
        <v>1330</v>
      </c>
      <c r="H303" s="314" t="s">
        <v>631</v>
      </c>
      <c r="I303" s="315" t="s">
        <v>578</v>
      </c>
      <c r="J303" s="316"/>
      <c r="K303" s="317" t="s">
        <v>644</v>
      </c>
      <c r="L303" s="317" t="s">
        <v>648</v>
      </c>
      <c r="M303" s="318"/>
    </row>
    <row r="304" spans="1:13" ht="22.5" customHeight="1">
      <c r="A304" s="111">
        <v>299</v>
      </c>
      <c r="B304" s="174" t="str">
        <f t="shared" si="5"/>
        <v>200M-1-6</v>
      </c>
      <c r="C304" s="311">
        <v>96</v>
      </c>
      <c r="D304" s="311"/>
      <c r="E304" s="312">
        <v>35983</v>
      </c>
      <c r="F304" s="313" t="s">
        <v>917</v>
      </c>
      <c r="G304" s="314" t="s">
        <v>273</v>
      </c>
      <c r="H304" s="314" t="s">
        <v>631</v>
      </c>
      <c r="I304" s="315" t="s">
        <v>578</v>
      </c>
      <c r="J304" s="316"/>
      <c r="K304" s="317" t="s">
        <v>644</v>
      </c>
      <c r="L304" s="317" t="s">
        <v>649</v>
      </c>
      <c r="M304" s="318"/>
    </row>
    <row r="305" spans="1:13" ht="22.5" customHeight="1">
      <c r="A305" s="111">
        <v>300</v>
      </c>
      <c r="B305" s="174" t="str">
        <f t="shared" si="5"/>
        <v>200M-2-1</v>
      </c>
      <c r="C305" s="311">
        <v>104</v>
      </c>
      <c r="D305" s="311"/>
      <c r="E305" s="312">
        <v>35341</v>
      </c>
      <c r="F305" s="313" t="s">
        <v>925</v>
      </c>
      <c r="G305" s="314" t="s">
        <v>273</v>
      </c>
      <c r="H305" s="314" t="s">
        <v>631</v>
      </c>
      <c r="I305" s="315" t="s">
        <v>578</v>
      </c>
      <c r="J305" s="316"/>
      <c r="K305" s="317" t="s">
        <v>645</v>
      </c>
      <c r="L305" s="317" t="s">
        <v>644</v>
      </c>
      <c r="M305" s="318"/>
    </row>
    <row r="306" spans="1:13" ht="22.5" customHeight="1">
      <c r="A306" s="111">
        <v>301</v>
      </c>
      <c r="B306" s="174" t="str">
        <f t="shared" si="5"/>
        <v>200M-2-2</v>
      </c>
      <c r="C306" s="311">
        <v>111</v>
      </c>
      <c r="D306" s="311"/>
      <c r="E306" s="312">
        <v>36207</v>
      </c>
      <c r="F306" s="313" t="s">
        <v>932</v>
      </c>
      <c r="G306" s="314" t="s">
        <v>273</v>
      </c>
      <c r="H306" s="314" t="s">
        <v>631</v>
      </c>
      <c r="I306" s="315" t="s">
        <v>578</v>
      </c>
      <c r="J306" s="316"/>
      <c r="K306" s="317" t="s">
        <v>645</v>
      </c>
      <c r="L306" s="317" t="s">
        <v>645</v>
      </c>
      <c r="M306" s="318"/>
    </row>
    <row r="307" spans="1:13" ht="22.5" customHeight="1">
      <c r="A307" s="111">
        <v>302</v>
      </c>
      <c r="B307" s="174" t="str">
        <f t="shared" si="5"/>
        <v>200M-2-3</v>
      </c>
      <c r="C307" s="311">
        <v>121</v>
      </c>
      <c r="D307" s="311"/>
      <c r="E307" s="312">
        <v>35106</v>
      </c>
      <c r="F307" s="313" t="s">
        <v>942</v>
      </c>
      <c r="G307" s="314" t="s">
        <v>273</v>
      </c>
      <c r="H307" s="314" t="s">
        <v>631</v>
      </c>
      <c r="I307" s="315" t="s">
        <v>578</v>
      </c>
      <c r="J307" s="316"/>
      <c r="K307" s="317" t="s">
        <v>645</v>
      </c>
      <c r="L307" s="317" t="s">
        <v>646</v>
      </c>
      <c r="M307" s="318"/>
    </row>
    <row r="308" spans="1:13" ht="22.5" customHeight="1">
      <c r="A308" s="111">
        <v>303</v>
      </c>
      <c r="B308" s="174" t="str">
        <f t="shared" si="5"/>
        <v>200M-2-4</v>
      </c>
      <c r="C308" s="311">
        <v>122</v>
      </c>
      <c r="D308" s="311"/>
      <c r="E308" s="312">
        <v>35961</v>
      </c>
      <c r="F308" s="313" t="s">
        <v>943</v>
      </c>
      <c r="G308" s="314" t="s">
        <v>273</v>
      </c>
      <c r="H308" s="314" t="s">
        <v>631</v>
      </c>
      <c r="I308" s="315" t="s">
        <v>578</v>
      </c>
      <c r="J308" s="316"/>
      <c r="K308" s="317" t="s">
        <v>645</v>
      </c>
      <c r="L308" s="317" t="s">
        <v>647</v>
      </c>
      <c r="M308" s="318"/>
    </row>
    <row r="309" spans="1:13" ht="22.5" customHeight="1">
      <c r="A309" s="111">
        <v>304</v>
      </c>
      <c r="B309" s="174" t="str">
        <f t="shared" si="5"/>
        <v>200M-2-5</v>
      </c>
      <c r="C309" s="311">
        <v>123</v>
      </c>
      <c r="D309" s="311"/>
      <c r="E309" s="312">
        <v>35912</v>
      </c>
      <c r="F309" s="313" t="s">
        <v>944</v>
      </c>
      <c r="G309" s="314" t="s">
        <v>273</v>
      </c>
      <c r="H309" s="314" t="s">
        <v>631</v>
      </c>
      <c r="I309" s="315" t="s">
        <v>578</v>
      </c>
      <c r="J309" s="316"/>
      <c r="K309" s="317" t="s">
        <v>645</v>
      </c>
      <c r="L309" s="317" t="s">
        <v>648</v>
      </c>
      <c r="M309" s="318"/>
    </row>
    <row r="310" spans="1:13" ht="22.5" customHeight="1">
      <c r="A310" s="111">
        <v>305</v>
      </c>
      <c r="B310" s="174" t="str">
        <f t="shared" si="5"/>
        <v>200M-2-6</v>
      </c>
      <c r="C310" s="311">
        <v>124</v>
      </c>
      <c r="D310" s="311"/>
      <c r="E310" s="312">
        <v>35722</v>
      </c>
      <c r="F310" s="313" t="s">
        <v>945</v>
      </c>
      <c r="G310" s="314" t="s">
        <v>273</v>
      </c>
      <c r="H310" s="314" t="s">
        <v>631</v>
      </c>
      <c r="I310" s="315" t="s">
        <v>578</v>
      </c>
      <c r="J310" s="316"/>
      <c r="K310" s="317" t="s">
        <v>645</v>
      </c>
      <c r="L310" s="317" t="s">
        <v>649</v>
      </c>
      <c r="M310" s="318"/>
    </row>
    <row r="311" spans="1:13" ht="22.5" customHeight="1">
      <c r="A311" s="111">
        <v>306</v>
      </c>
      <c r="B311" s="174" t="str">
        <f t="shared" si="5"/>
        <v>200M-3-1</v>
      </c>
      <c r="C311" s="311">
        <v>196</v>
      </c>
      <c r="D311" s="311"/>
      <c r="E311" s="312">
        <v>36186</v>
      </c>
      <c r="F311" s="313" t="s">
        <v>1025</v>
      </c>
      <c r="G311" s="314" t="s">
        <v>1026</v>
      </c>
      <c r="H311" s="314" t="s">
        <v>631</v>
      </c>
      <c r="I311" s="315" t="s">
        <v>578</v>
      </c>
      <c r="J311" s="316"/>
      <c r="K311" s="317" t="s">
        <v>646</v>
      </c>
      <c r="L311" s="317" t="s">
        <v>644</v>
      </c>
      <c r="M311" s="318"/>
    </row>
    <row r="312" spans="1:13" ht="22.5" customHeight="1">
      <c r="A312" s="111">
        <v>307</v>
      </c>
      <c r="B312" s="174" t="str">
        <f t="shared" si="5"/>
        <v>200M-3-2</v>
      </c>
      <c r="C312" s="311">
        <v>164</v>
      </c>
      <c r="D312" s="311"/>
      <c r="E312" s="312">
        <v>35527</v>
      </c>
      <c r="F312" s="313" t="s">
        <v>989</v>
      </c>
      <c r="G312" s="314" t="s">
        <v>990</v>
      </c>
      <c r="H312" s="314" t="s">
        <v>631</v>
      </c>
      <c r="I312" s="315" t="s">
        <v>578</v>
      </c>
      <c r="J312" s="316"/>
      <c r="K312" s="317" t="s">
        <v>646</v>
      </c>
      <c r="L312" s="317" t="s">
        <v>645</v>
      </c>
      <c r="M312" s="318"/>
    </row>
    <row r="313" spans="1:13" ht="22.5" customHeight="1">
      <c r="A313" s="111">
        <v>308</v>
      </c>
      <c r="B313" s="174" t="str">
        <f t="shared" si="5"/>
        <v>200M-3-3</v>
      </c>
      <c r="C313" s="311">
        <v>147</v>
      </c>
      <c r="D313" s="311"/>
      <c r="E313" s="312">
        <v>36071</v>
      </c>
      <c r="F313" s="313" t="s">
        <v>969</v>
      </c>
      <c r="G313" s="314" t="s">
        <v>967</v>
      </c>
      <c r="H313" s="314" t="s">
        <v>631</v>
      </c>
      <c r="I313" s="315" t="s">
        <v>578</v>
      </c>
      <c r="J313" s="316"/>
      <c r="K313" s="317" t="s">
        <v>646</v>
      </c>
      <c r="L313" s="317" t="s">
        <v>646</v>
      </c>
      <c r="M313" s="318"/>
    </row>
    <row r="314" spans="1:13" ht="22.5" customHeight="1">
      <c r="A314" s="111">
        <v>309</v>
      </c>
      <c r="B314" s="174" t="str">
        <f t="shared" si="5"/>
        <v>200M-3-4</v>
      </c>
      <c r="C314" s="311">
        <v>69</v>
      </c>
      <c r="D314" s="311"/>
      <c r="E314" s="312">
        <v>36130</v>
      </c>
      <c r="F314" s="313" t="s">
        <v>884</v>
      </c>
      <c r="G314" s="314" t="s">
        <v>879</v>
      </c>
      <c r="H314" s="314" t="s">
        <v>631</v>
      </c>
      <c r="I314" s="315" t="s">
        <v>578</v>
      </c>
      <c r="J314" s="316">
        <v>3100</v>
      </c>
      <c r="K314" s="317" t="s">
        <v>646</v>
      </c>
      <c r="L314" s="317" t="s">
        <v>647</v>
      </c>
      <c r="M314" s="318"/>
    </row>
    <row r="315" spans="1:13" ht="22.5" customHeight="1">
      <c r="A315" s="111">
        <v>310</v>
      </c>
      <c r="B315" s="174" t="str">
        <f t="shared" si="5"/>
        <v>200M-3-5</v>
      </c>
      <c r="C315" s="311">
        <v>67</v>
      </c>
      <c r="D315" s="311"/>
      <c r="E315" s="312">
        <v>35474</v>
      </c>
      <c r="F315" s="313" t="s">
        <v>882</v>
      </c>
      <c r="G315" s="314" t="s">
        <v>879</v>
      </c>
      <c r="H315" s="314" t="s">
        <v>631</v>
      </c>
      <c r="I315" s="315" t="s">
        <v>578</v>
      </c>
      <c r="J315" s="316">
        <v>3000</v>
      </c>
      <c r="K315" s="317" t="s">
        <v>646</v>
      </c>
      <c r="L315" s="317" t="s">
        <v>648</v>
      </c>
      <c r="M315" s="318"/>
    </row>
    <row r="316" spans="1:13" ht="22.5" customHeight="1">
      <c r="A316" s="111">
        <v>311</v>
      </c>
      <c r="B316" s="174" t="str">
        <f t="shared" si="5"/>
        <v>200M-3-6</v>
      </c>
      <c r="C316" s="311">
        <v>179</v>
      </c>
      <c r="D316" s="311"/>
      <c r="E316" s="312">
        <v>36435</v>
      </c>
      <c r="F316" s="313" t="s">
        <v>1007</v>
      </c>
      <c r="G316" s="314" t="s">
        <v>1004</v>
      </c>
      <c r="H316" s="314" t="s">
        <v>631</v>
      </c>
      <c r="I316" s="315" t="s">
        <v>578</v>
      </c>
      <c r="J316" s="316">
        <v>2983</v>
      </c>
      <c r="K316" s="317" t="s">
        <v>646</v>
      </c>
      <c r="L316" s="317" t="s">
        <v>649</v>
      </c>
      <c r="M316" s="318"/>
    </row>
    <row r="317" spans="1:13" ht="22.5" customHeight="1">
      <c r="A317" s="111">
        <v>312</v>
      </c>
      <c r="B317" s="174" t="str">
        <f t="shared" si="5"/>
        <v>200M-4-1</v>
      </c>
      <c r="C317" s="311">
        <v>63</v>
      </c>
      <c r="D317" s="311"/>
      <c r="E317" s="312" t="s">
        <v>876</v>
      </c>
      <c r="F317" s="313" t="s">
        <v>877</v>
      </c>
      <c r="G317" s="314" t="s">
        <v>874</v>
      </c>
      <c r="H317" s="314" t="s">
        <v>631</v>
      </c>
      <c r="I317" s="315" t="s">
        <v>578</v>
      </c>
      <c r="J317" s="316">
        <v>2945</v>
      </c>
      <c r="K317" s="317" t="s">
        <v>647</v>
      </c>
      <c r="L317" s="317" t="s">
        <v>644</v>
      </c>
      <c r="M317" s="318"/>
    </row>
    <row r="318" spans="1:13" ht="22.5" customHeight="1">
      <c r="A318" s="111">
        <v>313</v>
      </c>
      <c r="B318" s="174" t="str">
        <f t="shared" si="5"/>
        <v>200M-4-2</v>
      </c>
      <c r="C318" s="311">
        <v>25</v>
      </c>
      <c r="D318" s="311"/>
      <c r="E318" s="312">
        <v>35383</v>
      </c>
      <c r="F318" s="313" t="s">
        <v>834</v>
      </c>
      <c r="G318" s="314" t="s">
        <v>829</v>
      </c>
      <c r="H318" s="314" t="s">
        <v>631</v>
      </c>
      <c r="I318" s="315" t="s">
        <v>578</v>
      </c>
      <c r="J318" s="316">
        <v>2900</v>
      </c>
      <c r="K318" s="317" t="s">
        <v>647</v>
      </c>
      <c r="L318" s="317" t="s">
        <v>645</v>
      </c>
      <c r="M318" s="318"/>
    </row>
    <row r="319" spans="1:13" ht="22.5" customHeight="1">
      <c r="A319" s="111">
        <v>314</v>
      </c>
      <c r="B319" s="174" t="str">
        <f t="shared" si="5"/>
        <v>200M-4-3</v>
      </c>
      <c r="C319" s="311">
        <v>156</v>
      </c>
      <c r="D319" s="311"/>
      <c r="E319" s="312">
        <v>36113</v>
      </c>
      <c r="F319" s="313" t="s">
        <v>980</v>
      </c>
      <c r="G319" s="314" t="s">
        <v>978</v>
      </c>
      <c r="H319" s="314" t="s">
        <v>631</v>
      </c>
      <c r="I319" s="315" t="s">
        <v>578</v>
      </c>
      <c r="J319" s="316">
        <v>2880</v>
      </c>
      <c r="K319" s="317" t="s">
        <v>647</v>
      </c>
      <c r="L319" s="317" t="s">
        <v>646</v>
      </c>
      <c r="M319" s="318"/>
    </row>
    <row r="320" spans="1:13" ht="22.5" customHeight="1">
      <c r="A320" s="111">
        <v>315</v>
      </c>
      <c r="B320" s="174" t="str">
        <f t="shared" si="5"/>
        <v>200M-4-4</v>
      </c>
      <c r="C320" s="311">
        <v>184</v>
      </c>
      <c r="D320" s="311"/>
      <c r="E320" s="312">
        <v>36467</v>
      </c>
      <c r="F320" s="313" t="s">
        <v>1012</v>
      </c>
      <c r="G320" s="314" t="s">
        <v>1004</v>
      </c>
      <c r="H320" s="314" t="s">
        <v>631</v>
      </c>
      <c r="I320" s="315" t="s">
        <v>578</v>
      </c>
      <c r="J320" s="316">
        <v>2875</v>
      </c>
      <c r="K320" s="317" t="s">
        <v>647</v>
      </c>
      <c r="L320" s="317" t="s">
        <v>647</v>
      </c>
      <c r="M320" s="318"/>
    </row>
    <row r="321" spans="1:13" ht="22.5" customHeight="1">
      <c r="A321" s="111">
        <v>316</v>
      </c>
      <c r="B321" s="174" t="str">
        <f t="shared" si="5"/>
        <v>200M-4-5</v>
      </c>
      <c r="C321" s="311">
        <v>157</v>
      </c>
      <c r="D321" s="311"/>
      <c r="E321" s="312">
        <v>35774</v>
      </c>
      <c r="F321" s="313" t="s">
        <v>981</v>
      </c>
      <c r="G321" s="314" t="s">
        <v>978</v>
      </c>
      <c r="H321" s="314" t="s">
        <v>631</v>
      </c>
      <c r="I321" s="315" t="s">
        <v>578</v>
      </c>
      <c r="J321" s="316">
        <v>2860</v>
      </c>
      <c r="K321" s="317" t="s">
        <v>647</v>
      </c>
      <c r="L321" s="317" t="s">
        <v>648</v>
      </c>
      <c r="M321" s="318"/>
    </row>
    <row r="322" spans="1:13" ht="22.5" customHeight="1">
      <c r="A322" s="111">
        <v>317</v>
      </c>
      <c r="B322" s="174" t="str">
        <f t="shared" si="5"/>
        <v>200M-4-6</v>
      </c>
      <c r="C322" s="311">
        <v>76</v>
      </c>
      <c r="D322" s="311"/>
      <c r="E322" s="312">
        <v>36598</v>
      </c>
      <c r="F322" s="313" t="s">
        <v>895</v>
      </c>
      <c r="G322" s="314" t="s">
        <v>891</v>
      </c>
      <c r="H322" s="314" t="s">
        <v>631</v>
      </c>
      <c r="I322" s="315" t="s">
        <v>578</v>
      </c>
      <c r="J322" s="316">
        <v>2850</v>
      </c>
      <c r="K322" s="317" t="s">
        <v>647</v>
      </c>
      <c r="L322" s="317" t="s">
        <v>649</v>
      </c>
      <c r="M322" s="318"/>
    </row>
    <row r="323" spans="1:13" ht="22.5" customHeight="1">
      <c r="A323" s="111">
        <v>318</v>
      </c>
      <c r="B323" s="174" t="str">
        <f t="shared" si="5"/>
        <v>200M-5-1</v>
      </c>
      <c r="C323" s="311">
        <v>94</v>
      </c>
      <c r="D323" s="311"/>
      <c r="E323" s="312">
        <v>36192</v>
      </c>
      <c r="F323" s="313" t="s">
        <v>915</v>
      </c>
      <c r="G323" s="314" t="s">
        <v>273</v>
      </c>
      <c r="H323" s="314" t="s">
        <v>631</v>
      </c>
      <c r="I323" s="315" t="s">
        <v>578</v>
      </c>
      <c r="J323" s="316">
        <v>2837</v>
      </c>
      <c r="K323" s="317" t="s">
        <v>648</v>
      </c>
      <c r="L323" s="317" t="s">
        <v>644</v>
      </c>
      <c r="M323" s="318"/>
    </row>
    <row r="324" spans="1:13" ht="22.5" customHeight="1">
      <c r="A324" s="111">
        <v>319</v>
      </c>
      <c r="B324" s="174" t="str">
        <f t="shared" si="5"/>
        <v>200M-5-2</v>
      </c>
      <c r="C324" s="311">
        <v>131</v>
      </c>
      <c r="D324" s="311"/>
      <c r="E324" s="312">
        <v>35697</v>
      </c>
      <c r="F324" s="313" t="s">
        <v>953</v>
      </c>
      <c r="G324" s="314" t="s">
        <v>947</v>
      </c>
      <c r="H324" s="314" t="s">
        <v>631</v>
      </c>
      <c r="I324" s="315" t="s">
        <v>578</v>
      </c>
      <c r="J324" s="316">
        <v>2805</v>
      </c>
      <c r="K324" s="317" t="s">
        <v>648</v>
      </c>
      <c r="L324" s="317" t="s">
        <v>645</v>
      </c>
      <c r="M324" s="318"/>
    </row>
    <row r="325" spans="1:13" ht="22.5" customHeight="1">
      <c r="A325" s="111">
        <v>320</v>
      </c>
      <c r="B325" s="174" t="str">
        <f t="shared" si="5"/>
        <v>200M-5-3</v>
      </c>
      <c r="C325" s="311">
        <v>23</v>
      </c>
      <c r="D325" s="311"/>
      <c r="E325" s="312">
        <v>35147</v>
      </c>
      <c r="F325" s="313" t="s">
        <v>832</v>
      </c>
      <c r="G325" s="314" t="s">
        <v>829</v>
      </c>
      <c r="H325" s="314" t="s">
        <v>631</v>
      </c>
      <c r="I325" s="315" t="s">
        <v>578</v>
      </c>
      <c r="J325" s="316">
        <v>2800</v>
      </c>
      <c r="K325" s="317" t="s">
        <v>648</v>
      </c>
      <c r="L325" s="317" t="s">
        <v>646</v>
      </c>
      <c r="M325" s="318"/>
    </row>
    <row r="326" spans="1:13" ht="22.5" customHeight="1">
      <c r="A326" s="111">
        <v>321</v>
      </c>
      <c r="B326" s="174" t="str">
        <f t="shared" si="5"/>
        <v>200M-5-4</v>
      </c>
      <c r="C326" s="311">
        <v>17</v>
      </c>
      <c r="D326" s="311"/>
      <c r="E326" s="312">
        <v>35407</v>
      </c>
      <c r="F326" s="313" t="s">
        <v>824</v>
      </c>
      <c r="G326" s="314" t="s">
        <v>825</v>
      </c>
      <c r="H326" s="314" t="s">
        <v>631</v>
      </c>
      <c r="I326" s="315" t="s">
        <v>578</v>
      </c>
      <c r="J326" s="316">
        <v>2800</v>
      </c>
      <c r="K326" s="317" t="s">
        <v>648</v>
      </c>
      <c r="L326" s="317" t="s">
        <v>647</v>
      </c>
      <c r="M326" s="318"/>
    </row>
    <row r="327" spans="1:13" ht="22.5" customHeight="1">
      <c r="A327" s="111">
        <v>322</v>
      </c>
      <c r="B327" s="174" t="str">
        <f t="shared" si="5"/>
        <v>200M-5-5</v>
      </c>
      <c r="C327" s="311">
        <v>154</v>
      </c>
      <c r="D327" s="311"/>
      <c r="E327" s="312">
        <v>35383</v>
      </c>
      <c r="F327" s="313" t="s">
        <v>977</v>
      </c>
      <c r="G327" s="314" t="s">
        <v>978</v>
      </c>
      <c r="H327" s="314" t="s">
        <v>631</v>
      </c>
      <c r="I327" s="315" t="s">
        <v>578</v>
      </c>
      <c r="J327" s="316">
        <v>2790</v>
      </c>
      <c r="K327" s="317" t="s">
        <v>648</v>
      </c>
      <c r="L327" s="317" t="s">
        <v>648</v>
      </c>
      <c r="M327" s="318"/>
    </row>
    <row r="328" spans="1:13" ht="22.5" customHeight="1">
      <c r="A328" s="111">
        <v>323</v>
      </c>
      <c r="B328" s="174" t="str">
        <f t="shared" si="5"/>
        <v>200M-5-6</v>
      </c>
      <c r="C328" s="311">
        <v>139</v>
      </c>
      <c r="D328" s="311"/>
      <c r="E328" s="312">
        <v>35153</v>
      </c>
      <c r="F328" s="313" t="s">
        <v>960</v>
      </c>
      <c r="G328" s="314" t="s">
        <v>947</v>
      </c>
      <c r="H328" s="314" t="s">
        <v>631</v>
      </c>
      <c r="I328" s="315" t="s">
        <v>578</v>
      </c>
      <c r="J328" s="316">
        <v>2790</v>
      </c>
      <c r="K328" s="317" t="s">
        <v>648</v>
      </c>
      <c r="L328" s="317" t="s">
        <v>649</v>
      </c>
      <c r="M328" s="318"/>
    </row>
    <row r="329" spans="1:13" ht="22.5" customHeight="1">
      <c r="A329" s="111">
        <v>324</v>
      </c>
      <c r="B329" s="174" t="str">
        <f t="shared" si="5"/>
        <v>200M-6-1</v>
      </c>
      <c r="C329" s="311">
        <v>171</v>
      </c>
      <c r="D329" s="311"/>
      <c r="E329" s="312">
        <v>35292</v>
      </c>
      <c r="F329" s="313" t="s">
        <v>996</v>
      </c>
      <c r="G329" s="314" t="s">
        <v>997</v>
      </c>
      <c r="H329" s="314" t="s">
        <v>631</v>
      </c>
      <c r="I329" s="315" t="s">
        <v>578</v>
      </c>
      <c r="J329" s="316">
        <v>2780</v>
      </c>
      <c r="K329" s="317" t="s">
        <v>649</v>
      </c>
      <c r="L329" s="317" t="s">
        <v>644</v>
      </c>
      <c r="M329" s="318"/>
    </row>
    <row r="330" spans="1:13" ht="22.5" customHeight="1">
      <c r="A330" s="111">
        <v>325</v>
      </c>
      <c r="B330" s="174" t="str">
        <f t="shared" si="5"/>
        <v>200M-6-2</v>
      </c>
      <c r="C330" s="311">
        <v>141</v>
      </c>
      <c r="D330" s="311"/>
      <c r="E330" s="312">
        <v>35698</v>
      </c>
      <c r="F330" s="313" t="s">
        <v>962</v>
      </c>
      <c r="G330" s="314" t="s">
        <v>947</v>
      </c>
      <c r="H330" s="314" t="s">
        <v>631</v>
      </c>
      <c r="I330" s="315" t="s">
        <v>578</v>
      </c>
      <c r="J330" s="316">
        <v>2780</v>
      </c>
      <c r="K330" s="317" t="s">
        <v>649</v>
      </c>
      <c r="L330" s="317" t="s">
        <v>645</v>
      </c>
      <c r="M330" s="318"/>
    </row>
    <row r="331" spans="1:13" ht="22.5" customHeight="1">
      <c r="A331" s="111">
        <v>326</v>
      </c>
      <c r="B331" s="174" t="str">
        <f t="shared" si="5"/>
        <v>200M-6-3</v>
      </c>
      <c r="C331" s="311">
        <v>145</v>
      </c>
      <c r="D331" s="311"/>
      <c r="E331" s="312">
        <v>35800</v>
      </c>
      <c r="F331" s="313" t="s">
        <v>966</v>
      </c>
      <c r="G331" s="314" t="s">
        <v>967</v>
      </c>
      <c r="H331" s="314" t="s">
        <v>631</v>
      </c>
      <c r="I331" s="315" t="s">
        <v>578</v>
      </c>
      <c r="J331" s="316">
        <v>2755</v>
      </c>
      <c r="K331" s="317" t="s">
        <v>649</v>
      </c>
      <c r="L331" s="317" t="s">
        <v>646</v>
      </c>
      <c r="M331" s="318"/>
    </row>
    <row r="332" spans="1:14" s="268" customFormat="1" ht="22.5" customHeight="1">
      <c r="A332" s="111">
        <v>327</v>
      </c>
      <c r="B332" s="174" t="str">
        <f t="shared" si="5"/>
        <v>200M-6-4</v>
      </c>
      <c r="C332" s="311">
        <v>137</v>
      </c>
      <c r="D332" s="311"/>
      <c r="E332" s="312">
        <v>35254</v>
      </c>
      <c r="F332" s="313" t="s">
        <v>958</v>
      </c>
      <c r="G332" s="314" t="s">
        <v>947</v>
      </c>
      <c r="H332" s="314" t="s">
        <v>631</v>
      </c>
      <c r="I332" s="315" t="s">
        <v>578</v>
      </c>
      <c r="J332" s="316">
        <v>2750</v>
      </c>
      <c r="K332" s="317" t="s">
        <v>649</v>
      </c>
      <c r="L332" s="317" t="s">
        <v>647</v>
      </c>
      <c r="M332" s="318"/>
      <c r="N332" s="170"/>
    </row>
    <row r="333" spans="1:13" ht="22.5" customHeight="1">
      <c r="A333" s="111">
        <v>328</v>
      </c>
      <c r="B333" s="174" t="str">
        <f t="shared" si="5"/>
        <v>200M-6-5</v>
      </c>
      <c r="C333" s="311">
        <v>175</v>
      </c>
      <c r="D333" s="311"/>
      <c r="E333" s="312">
        <v>35471</v>
      </c>
      <c r="F333" s="313" t="s">
        <v>1001</v>
      </c>
      <c r="G333" s="314" t="s">
        <v>1002</v>
      </c>
      <c r="H333" s="314" t="s">
        <v>631</v>
      </c>
      <c r="I333" s="315" t="s">
        <v>578</v>
      </c>
      <c r="J333" s="316">
        <v>2744</v>
      </c>
      <c r="K333" s="317" t="s">
        <v>649</v>
      </c>
      <c r="L333" s="317" t="s">
        <v>648</v>
      </c>
      <c r="M333" s="318"/>
    </row>
    <row r="334" spans="1:13" ht="22.5" customHeight="1">
      <c r="A334" s="111">
        <v>329</v>
      </c>
      <c r="B334" s="174" t="str">
        <f t="shared" si="5"/>
        <v>200M-6-6</v>
      </c>
      <c r="C334" s="311">
        <v>93</v>
      </c>
      <c r="D334" s="311"/>
      <c r="E334" s="312">
        <v>35244</v>
      </c>
      <c r="F334" s="313" t="s">
        <v>914</v>
      </c>
      <c r="G334" s="314" t="s">
        <v>273</v>
      </c>
      <c r="H334" s="314" t="s">
        <v>631</v>
      </c>
      <c r="I334" s="315" t="s">
        <v>578</v>
      </c>
      <c r="J334" s="316">
        <v>2732</v>
      </c>
      <c r="K334" s="317" t="s">
        <v>649</v>
      </c>
      <c r="L334" s="317" t="s">
        <v>649</v>
      </c>
      <c r="M334" s="318"/>
    </row>
    <row r="335" spans="1:13" ht="22.5" customHeight="1">
      <c r="A335" s="111">
        <v>330</v>
      </c>
      <c r="B335" s="174" t="str">
        <f aca="true" t="shared" si="6" ref="B335:B351">CONCATENATE(I335,"-",K335,"-",L335)</f>
        <v>200M-7-1</v>
      </c>
      <c r="C335" s="311">
        <v>45</v>
      </c>
      <c r="D335" s="311"/>
      <c r="E335" s="312">
        <v>35810</v>
      </c>
      <c r="F335" s="313" t="s">
        <v>856</v>
      </c>
      <c r="G335" s="314" t="s">
        <v>846</v>
      </c>
      <c r="H335" s="314" t="s">
        <v>631</v>
      </c>
      <c r="I335" s="315" t="s">
        <v>578</v>
      </c>
      <c r="J335" s="316">
        <v>2730</v>
      </c>
      <c r="K335" s="317" t="s">
        <v>751</v>
      </c>
      <c r="L335" s="317" t="s">
        <v>644</v>
      </c>
      <c r="M335" s="318"/>
    </row>
    <row r="336" spans="1:13" ht="22.5" customHeight="1">
      <c r="A336" s="111">
        <v>331</v>
      </c>
      <c r="B336" s="174" t="str">
        <f t="shared" si="6"/>
        <v>200M-7-2</v>
      </c>
      <c r="C336" s="311">
        <v>44</v>
      </c>
      <c r="D336" s="311"/>
      <c r="E336" s="312">
        <v>35158</v>
      </c>
      <c r="F336" s="313" t="s">
        <v>855</v>
      </c>
      <c r="G336" s="314" t="s">
        <v>846</v>
      </c>
      <c r="H336" s="314" t="s">
        <v>631</v>
      </c>
      <c r="I336" s="315" t="s">
        <v>578</v>
      </c>
      <c r="J336" s="316">
        <v>2723</v>
      </c>
      <c r="K336" s="317" t="s">
        <v>751</v>
      </c>
      <c r="L336" s="317" t="s">
        <v>645</v>
      </c>
      <c r="M336" s="318"/>
    </row>
    <row r="337" spans="1:13" ht="22.5" customHeight="1">
      <c r="A337" s="111">
        <v>332</v>
      </c>
      <c r="B337" s="174" t="str">
        <f t="shared" si="6"/>
        <v>200M-7-3</v>
      </c>
      <c r="C337" s="311">
        <v>173</v>
      </c>
      <c r="D337" s="311"/>
      <c r="E337" s="312">
        <v>35635</v>
      </c>
      <c r="F337" s="313" t="s">
        <v>999</v>
      </c>
      <c r="G337" s="314" t="s">
        <v>997</v>
      </c>
      <c r="H337" s="314" t="s">
        <v>631</v>
      </c>
      <c r="I337" s="315" t="s">
        <v>578</v>
      </c>
      <c r="J337" s="316">
        <v>2720</v>
      </c>
      <c r="K337" s="317" t="s">
        <v>751</v>
      </c>
      <c r="L337" s="317" t="s">
        <v>646</v>
      </c>
      <c r="M337" s="318"/>
    </row>
    <row r="338" spans="1:13" ht="22.5" customHeight="1">
      <c r="A338" s="111">
        <v>333</v>
      </c>
      <c r="B338" s="174" t="str">
        <f t="shared" si="6"/>
        <v>200M-7-4</v>
      </c>
      <c r="C338" s="311">
        <v>26</v>
      </c>
      <c r="D338" s="311"/>
      <c r="E338" s="312">
        <v>35423</v>
      </c>
      <c r="F338" s="313" t="s">
        <v>835</v>
      </c>
      <c r="G338" s="314" t="s">
        <v>829</v>
      </c>
      <c r="H338" s="314" t="s">
        <v>631</v>
      </c>
      <c r="I338" s="315" t="s">
        <v>578</v>
      </c>
      <c r="J338" s="316">
        <v>2720</v>
      </c>
      <c r="K338" s="317" t="s">
        <v>751</v>
      </c>
      <c r="L338" s="317" t="s">
        <v>647</v>
      </c>
      <c r="M338" s="318"/>
    </row>
    <row r="339" spans="1:13" ht="22.5" customHeight="1">
      <c r="A339" s="111">
        <v>334</v>
      </c>
      <c r="B339" s="174" t="str">
        <f t="shared" si="6"/>
        <v>200M-7-5</v>
      </c>
      <c r="C339" s="311">
        <v>142</v>
      </c>
      <c r="D339" s="311"/>
      <c r="E339" s="312">
        <v>35631</v>
      </c>
      <c r="F339" s="313" t="s">
        <v>963</v>
      </c>
      <c r="G339" s="314" t="s">
        <v>947</v>
      </c>
      <c r="H339" s="314" t="s">
        <v>631</v>
      </c>
      <c r="I339" s="315" t="s">
        <v>578</v>
      </c>
      <c r="J339" s="316">
        <v>2711</v>
      </c>
      <c r="K339" s="317" t="s">
        <v>751</v>
      </c>
      <c r="L339" s="317" t="s">
        <v>648</v>
      </c>
      <c r="M339" s="318"/>
    </row>
    <row r="340" spans="1:13" ht="22.5" customHeight="1">
      <c r="A340" s="111">
        <v>335</v>
      </c>
      <c r="B340" s="174" t="str">
        <f t="shared" si="6"/>
        <v>200M-7-6</v>
      </c>
      <c r="C340" s="311">
        <v>99</v>
      </c>
      <c r="D340" s="311"/>
      <c r="E340" s="312">
        <v>35102</v>
      </c>
      <c r="F340" s="313" t="s">
        <v>920</v>
      </c>
      <c r="G340" s="314" t="s">
        <v>273</v>
      </c>
      <c r="H340" s="314" t="s">
        <v>631</v>
      </c>
      <c r="I340" s="315" t="s">
        <v>578</v>
      </c>
      <c r="J340" s="316">
        <v>2698</v>
      </c>
      <c r="K340" s="317" t="s">
        <v>751</v>
      </c>
      <c r="L340" s="317" t="s">
        <v>649</v>
      </c>
      <c r="M340" s="318"/>
    </row>
    <row r="341" spans="1:13" ht="22.5" customHeight="1">
      <c r="A341" s="111">
        <v>336</v>
      </c>
      <c r="B341" s="174" t="str">
        <f t="shared" si="6"/>
        <v>200M-8-1</v>
      </c>
      <c r="C341" s="311">
        <v>34</v>
      </c>
      <c r="D341" s="311"/>
      <c r="E341" s="312">
        <v>35828</v>
      </c>
      <c r="F341" s="313" t="s">
        <v>845</v>
      </c>
      <c r="G341" s="314" t="s">
        <v>846</v>
      </c>
      <c r="H341" s="314" t="s">
        <v>631</v>
      </c>
      <c r="I341" s="315" t="s">
        <v>578</v>
      </c>
      <c r="J341" s="316">
        <v>2688</v>
      </c>
      <c r="K341" s="317" t="s">
        <v>752</v>
      </c>
      <c r="L341" s="317" t="s">
        <v>644</v>
      </c>
      <c r="M341" s="318"/>
    </row>
    <row r="342" spans="1:13" ht="22.5" customHeight="1">
      <c r="A342" s="111">
        <v>337</v>
      </c>
      <c r="B342" s="174" t="str">
        <f t="shared" si="6"/>
        <v>200M-8-2</v>
      </c>
      <c r="C342" s="311">
        <v>178</v>
      </c>
      <c r="D342" s="311"/>
      <c r="E342" s="312">
        <v>35832</v>
      </c>
      <c r="F342" s="313" t="s">
        <v>1006</v>
      </c>
      <c r="G342" s="314" t="s">
        <v>1004</v>
      </c>
      <c r="H342" s="314" t="s">
        <v>631</v>
      </c>
      <c r="I342" s="315" t="s">
        <v>578</v>
      </c>
      <c r="J342" s="316">
        <v>2675</v>
      </c>
      <c r="K342" s="317" t="s">
        <v>752</v>
      </c>
      <c r="L342" s="317" t="s">
        <v>645</v>
      </c>
      <c r="M342" s="318"/>
    </row>
    <row r="343" spans="1:13" ht="22.5" customHeight="1">
      <c r="A343" s="111">
        <v>338</v>
      </c>
      <c r="B343" s="174" t="str">
        <f t="shared" si="6"/>
        <v>200M-8-3</v>
      </c>
      <c r="C343" s="311">
        <v>91</v>
      </c>
      <c r="D343" s="311"/>
      <c r="E343" s="312">
        <v>35657</v>
      </c>
      <c r="F343" s="313" t="s">
        <v>912</v>
      </c>
      <c r="G343" s="314" t="s">
        <v>273</v>
      </c>
      <c r="H343" s="314" t="s">
        <v>804</v>
      </c>
      <c r="I343" s="315" t="s">
        <v>578</v>
      </c>
      <c r="J343" s="316">
        <v>2650</v>
      </c>
      <c r="K343" s="317" t="s">
        <v>752</v>
      </c>
      <c r="L343" s="317" t="s">
        <v>646</v>
      </c>
      <c r="M343" s="318"/>
    </row>
    <row r="344" spans="1:13" ht="22.5" customHeight="1">
      <c r="A344" s="111">
        <v>339</v>
      </c>
      <c r="B344" s="174" t="str">
        <f t="shared" si="6"/>
        <v>200M-8-4</v>
      </c>
      <c r="C344" s="311">
        <v>172</v>
      </c>
      <c r="D344" s="311"/>
      <c r="E344" s="312">
        <v>35195</v>
      </c>
      <c r="F344" s="313" t="s">
        <v>998</v>
      </c>
      <c r="G344" s="314" t="s">
        <v>997</v>
      </c>
      <c r="H344" s="314" t="s">
        <v>631</v>
      </c>
      <c r="I344" s="315" t="s">
        <v>578</v>
      </c>
      <c r="J344" s="316">
        <v>2630</v>
      </c>
      <c r="K344" s="317" t="s">
        <v>752</v>
      </c>
      <c r="L344" s="317" t="s">
        <v>647</v>
      </c>
      <c r="M344" s="318"/>
    </row>
    <row r="345" spans="1:13" ht="22.5" customHeight="1">
      <c r="A345" s="111">
        <v>340</v>
      </c>
      <c r="B345" s="174" t="str">
        <f t="shared" si="6"/>
        <v>200M-8-5</v>
      </c>
      <c r="C345" s="311">
        <v>98</v>
      </c>
      <c r="D345" s="311"/>
      <c r="E345" s="312">
        <v>35483</v>
      </c>
      <c r="F345" s="313" t="s">
        <v>919</v>
      </c>
      <c r="G345" s="314" t="s">
        <v>273</v>
      </c>
      <c r="H345" s="314" t="s">
        <v>631</v>
      </c>
      <c r="I345" s="315" t="s">
        <v>578</v>
      </c>
      <c r="J345" s="316">
        <v>2622</v>
      </c>
      <c r="K345" s="317" t="s">
        <v>752</v>
      </c>
      <c r="L345" s="317" t="s">
        <v>648</v>
      </c>
      <c r="M345" s="318"/>
    </row>
    <row r="346" spans="1:13" ht="22.5" customHeight="1">
      <c r="A346" s="111">
        <v>341</v>
      </c>
      <c r="B346" s="174" t="str">
        <f t="shared" si="6"/>
        <v>200M-8-6</v>
      </c>
      <c r="C346" s="311">
        <v>155</v>
      </c>
      <c r="D346" s="311"/>
      <c r="E346" s="312">
        <v>35765</v>
      </c>
      <c r="F346" s="313" t="s">
        <v>979</v>
      </c>
      <c r="G346" s="314" t="s">
        <v>978</v>
      </c>
      <c r="H346" s="314" t="s">
        <v>631</v>
      </c>
      <c r="I346" s="315" t="s">
        <v>578</v>
      </c>
      <c r="J346" s="316">
        <v>2605</v>
      </c>
      <c r="K346" s="317" t="s">
        <v>752</v>
      </c>
      <c r="L346" s="317" t="s">
        <v>649</v>
      </c>
      <c r="M346" s="318"/>
    </row>
    <row r="347" spans="1:13" ht="22.5" customHeight="1">
      <c r="A347" s="111">
        <v>342</v>
      </c>
      <c r="B347" s="174" t="str">
        <f t="shared" si="6"/>
        <v>200M-9-2</v>
      </c>
      <c r="C347" s="311">
        <v>14</v>
      </c>
      <c r="D347" s="311"/>
      <c r="E347" s="312">
        <v>35291</v>
      </c>
      <c r="F347" s="313" t="s">
        <v>821</v>
      </c>
      <c r="G347" s="314" t="s">
        <v>818</v>
      </c>
      <c r="H347" s="314" t="s">
        <v>631</v>
      </c>
      <c r="I347" s="315" t="s">
        <v>578</v>
      </c>
      <c r="J347" s="316">
        <v>2604</v>
      </c>
      <c r="K347" s="317" t="s">
        <v>753</v>
      </c>
      <c r="L347" s="317" t="s">
        <v>645</v>
      </c>
      <c r="M347" s="318"/>
    </row>
    <row r="348" spans="1:13" ht="22.5" customHeight="1">
      <c r="A348" s="111">
        <v>343</v>
      </c>
      <c r="B348" s="174" t="str">
        <f t="shared" si="6"/>
        <v>200M-9-3</v>
      </c>
      <c r="C348" s="311">
        <v>133</v>
      </c>
      <c r="D348" s="311"/>
      <c r="E348" s="312">
        <v>35573</v>
      </c>
      <c r="F348" s="313" t="s">
        <v>955</v>
      </c>
      <c r="G348" s="314" t="s">
        <v>947</v>
      </c>
      <c r="H348" s="314" t="s">
        <v>631</v>
      </c>
      <c r="I348" s="315" t="s">
        <v>578</v>
      </c>
      <c r="J348" s="316">
        <v>2550</v>
      </c>
      <c r="K348" s="317" t="s">
        <v>753</v>
      </c>
      <c r="L348" s="317" t="s">
        <v>646</v>
      </c>
      <c r="M348" s="318"/>
    </row>
    <row r="349" spans="1:13" ht="22.5" customHeight="1">
      <c r="A349" s="111">
        <v>344</v>
      </c>
      <c r="B349" s="174" t="str">
        <f t="shared" si="6"/>
        <v>200M-9-4</v>
      </c>
      <c r="C349" s="311">
        <v>959</v>
      </c>
      <c r="D349" s="311"/>
      <c r="E349" s="319">
        <v>34436</v>
      </c>
      <c r="F349" s="320" t="s">
        <v>1219</v>
      </c>
      <c r="G349" s="321" t="s">
        <v>1216</v>
      </c>
      <c r="H349" s="321" t="s">
        <v>804</v>
      </c>
      <c r="I349" s="321" t="s">
        <v>578</v>
      </c>
      <c r="J349" s="323"/>
      <c r="K349" s="317" t="s">
        <v>753</v>
      </c>
      <c r="L349" s="317" t="s">
        <v>647</v>
      </c>
      <c r="M349" s="318"/>
    </row>
    <row r="350" spans="1:13" ht="22.5" customHeight="1">
      <c r="A350" s="111">
        <v>345</v>
      </c>
      <c r="B350" s="174" t="str">
        <f t="shared" si="6"/>
        <v>200M-9-5</v>
      </c>
      <c r="C350" s="311">
        <v>955</v>
      </c>
      <c r="D350" s="311"/>
      <c r="E350" s="319">
        <v>32921</v>
      </c>
      <c r="F350" s="320" t="s">
        <v>1220</v>
      </c>
      <c r="G350" s="321" t="s">
        <v>1216</v>
      </c>
      <c r="H350" s="321" t="s">
        <v>804</v>
      </c>
      <c r="I350" s="321" t="s">
        <v>578</v>
      </c>
      <c r="J350" s="323"/>
      <c r="K350" s="317" t="s">
        <v>753</v>
      </c>
      <c r="L350" s="317" t="s">
        <v>648</v>
      </c>
      <c r="M350" s="318"/>
    </row>
    <row r="351" spans="1:13" ht="22.5" customHeight="1">
      <c r="A351" s="111">
        <v>346</v>
      </c>
      <c r="B351" s="174" t="str">
        <f t="shared" si="6"/>
        <v>200M-9-6</v>
      </c>
      <c r="C351" s="311">
        <v>991</v>
      </c>
      <c r="D351" s="311"/>
      <c r="E351" s="319">
        <v>34335</v>
      </c>
      <c r="F351" s="320" t="s">
        <v>1208</v>
      </c>
      <c r="G351" s="321" t="s">
        <v>1209</v>
      </c>
      <c r="H351" s="321" t="s">
        <v>804</v>
      </c>
      <c r="I351" s="321" t="s">
        <v>578</v>
      </c>
      <c r="J351" s="323"/>
      <c r="K351" s="317" t="s">
        <v>753</v>
      </c>
      <c r="L351" s="317" t="s">
        <v>649</v>
      </c>
      <c r="M351" s="318"/>
    </row>
    <row r="352" spans="1:13" ht="22.5" customHeight="1">
      <c r="A352" s="111">
        <v>347</v>
      </c>
      <c r="B352" s="174" t="str">
        <f>CONCATENATE(I352,"-",K352,"-",M352)</f>
        <v>UZUN-A-1</v>
      </c>
      <c r="C352" s="300">
        <v>3</v>
      </c>
      <c r="D352" s="300"/>
      <c r="E352" s="301">
        <v>35670</v>
      </c>
      <c r="F352" s="302" t="s">
        <v>808</v>
      </c>
      <c r="G352" s="303" t="s">
        <v>806</v>
      </c>
      <c r="H352" s="303" t="s">
        <v>631</v>
      </c>
      <c r="I352" s="304" t="s">
        <v>105</v>
      </c>
      <c r="J352" s="305"/>
      <c r="K352" s="306" t="s">
        <v>669</v>
      </c>
      <c r="L352" s="306"/>
      <c r="M352" s="307">
        <v>1</v>
      </c>
    </row>
    <row r="353" spans="1:13" ht="22.5" customHeight="1">
      <c r="A353" s="111">
        <v>348</v>
      </c>
      <c r="B353" s="174" t="str">
        <f aca="true" t="shared" si="7" ref="B353:B387">CONCATENATE(I353,"-",K353,"-",M353)</f>
        <v>UZUN-A-2</v>
      </c>
      <c r="C353" s="300">
        <v>55</v>
      </c>
      <c r="D353" s="300"/>
      <c r="E353" s="301">
        <v>36032</v>
      </c>
      <c r="F353" s="302" t="s">
        <v>866</v>
      </c>
      <c r="G353" s="303" t="s">
        <v>846</v>
      </c>
      <c r="H353" s="303" t="s">
        <v>631</v>
      </c>
      <c r="I353" s="304" t="s">
        <v>105</v>
      </c>
      <c r="J353" s="305"/>
      <c r="K353" s="306" t="s">
        <v>669</v>
      </c>
      <c r="L353" s="306"/>
      <c r="M353" s="307">
        <v>2</v>
      </c>
    </row>
    <row r="354" spans="1:13" ht="22.5" customHeight="1">
      <c r="A354" s="111">
        <v>349</v>
      </c>
      <c r="B354" s="174" t="str">
        <f t="shared" si="7"/>
        <v>UZUN-A-3</v>
      </c>
      <c r="C354" s="300">
        <v>199</v>
      </c>
      <c r="D354" s="300"/>
      <c r="E354" s="301">
        <v>36324</v>
      </c>
      <c r="F354" s="302" t="s">
        <v>1029</v>
      </c>
      <c r="G354" s="303" t="s">
        <v>1026</v>
      </c>
      <c r="H354" s="303" t="s">
        <v>631</v>
      </c>
      <c r="I354" s="304" t="s">
        <v>105</v>
      </c>
      <c r="J354" s="305"/>
      <c r="K354" s="306" t="s">
        <v>669</v>
      </c>
      <c r="L354" s="306"/>
      <c r="M354" s="307">
        <v>3</v>
      </c>
    </row>
    <row r="355" spans="1:13" ht="22.5" customHeight="1">
      <c r="A355" s="111">
        <v>350</v>
      </c>
      <c r="B355" s="174" t="str">
        <f t="shared" si="7"/>
        <v>UZUN-A-4</v>
      </c>
      <c r="C355" s="300">
        <v>204</v>
      </c>
      <c r="D355" s="300"/>
      <c r="E355" s="301">
        <v>36796</v>
      </c>
      <c r="F355" s="302" t="s">
        <v>1034</v>
      </c>
      <c r="G355" s="303" t="s">
        <v>1026</v>
      </c>
      <c r="H355" s="303" t="s">
        <v>631</v>
      </c>
      <c r="I355" s="304" t="s">
        <v>105</v>
      </c>
      <c r="J355" s="305"/>
      <c r="K355" s="306" t="s">
        <v>669</v>
      </c>
      <c r="L355" s="306"/>
      <c r="M355" s="307">
        <v>4</v>
      </c>
    </row>
    <row r="356" spans="1:13" ht="22.5" customHeight="1">
      <c r="A356" s="111">
        <v>351</v>
      </c>
      <c r="B356" s="174" t="str">
        <f t="shared" si="7"/>
        <v>UZUN-A-5</v>
      </c>
      <c r="C356" s="300">
        <v>203</v>
      </c>
      <c r="D356" s="300"/>
      <c r="E356" s="301">
        <v>36811</v>
      </c>
      <c r="F356" s="302" t="s">
        <v>1033</v>
      </c>
      <c r="G356" s="303" t="s">
        <v>1026</v>
      </c>
      <c r="H356" s="303" t="s">
        <v>631</v>
      </c>
      <c r="I356" s="304" t="s">
        <v>105</v>
      </c>
      <c r="J356" s="305"/>
      <c r="K356" s="306" t="s">
        <v>669</v>
      </c>
      <c r="L356" s="306"/>
      <c r="M356" s="307">
        <v>5</v>
      </c>
    </row>
    <row r="357" spans="1:13" ht="22.5" customHeight="1">
      <c r="A357" s="111">
        <v>352</v>
      </c>
      <c r="B357" s="174" t="str">
        <f t="shared" si="7"/>
        <v>UZUN-A-6</v>
      </c>
      <c r="C357" s="300">
        <v>205</v>
      </c>
      <c r="D357" s="300"/>
      <c r="E357" s="301">
        <v>36916</v>
      </c>
      <c r="F357" s="302" t="s">
        <v>1035</v>
      </c>
      <c r="G357" s="303" t="s">
        <v>1026</v>
      </c>
      <c r="H357" s="303" t="s">
        <v>631</v>
      </c>
      <c r="I357" s="304" t="s">
        <v>105</v>
      </c>
      <c r="J357" s="305"/>
      <c r="K357" s="306" t="s">
        <v>669</v>
      </c>
      <c r="L357" s="306"/>
      <c r="M357" s="307">
        <v>6</v>
      </c>
    </row>
    <row r="358" spans="1:13" ht="22.5" customHeight="1">
      <c r="A358" s="111">
        <v>353</v>
      </c>
      <c r="B358" s="174" t="str">
        <f t="shared" si="7"/>
        <v>UZUN-A-7</v>
      </c>
      <c r="C358" s="300">
        <v>62</v>
      </c>
      <c r="D358" s="300"/>
      <c r="E358" s="301">
        <v>36526</v>
      </c>
      <c r="F358" s="302" t="s">
        <v>875</v>
      </c>
      <c r="G358" s="303" t="s">
        <v>874</v>
      </c>
      <c r="H358" s="303" t="s">
        <v>631</v>
      </c>
      <c r="I358" s="304" t="s">
        <v>105</v>
      </c>
      <c r="J358" s="305">
        <v>410</v>
      </c>
      <c r="K358" s="306" t="s">
        <v>669</v>
      </c>
      <c r="L358" s="306"/>
      <c r="M358" s="307">
        <v>7</v>
      </c>
    </row>
    <row r="359" spans="1:13" ht="22.5" customHeight="1">
      <c r="A359" s="111">
        <v>354</v>
      </c>
      <c r="B359" s="174" t="str">
        <f t="shared" si="7"/>
        <v>UZUN-A-8</v>
      </c>
      <c r="C359" s="300">
        <v>189</v>
      </c>
      <c r="D359" s="300"/>
      <c r="E359" s="301">
        <v>36572</v>
      </c>
      <c r="F359" s="302" t="s">
        <v>1017</v>
      </c>
      <c r="G359" s="303" t="s">
        <v>1004</v>
      </c>
      <c r="H359" s="303" t="s">
        <v>631</v>
      </c>
      <c r="I359" s="304" t="s">
        <v>105</v>
      </c>
      <c r="J359" s="305">
        <v>410</v>
      </c>
      <c r="K359" s="306" t="s">
        <v>669</v>
      </c>
      <c r="L359" s="306"/>
      <c r="M359" s="307">
        <v>8</v>
      </c>
    </row>
    <row r="360" spans="1:13" ht="22.5" customHeight="1">
      <c r="A360" s="111">
        <v>355</v>
      </c>
      <c r="B360" s="174" t="str">
        <f t="shared" si="7"/>
        <v>UZUN-A-9</v>
      </c>
      <c r="C360" s="300">
        <v>190</v>
      </c>
      <c r="D360" s="300"/>
      <c r="E360" s="301">
        <v>36768</v>
      </c>
      <c r="F360" s="302" t="s">
        <v>1018</v>
      </c>
      <c r="G360" s="303" t="s">
        <v>1004</v>
      </c>
      <c r="H360" s="303" t="s">
        <v>631</v>
      </c>
      <c r="I360" s="304" t="s">
        <v>105</v>
      </c>
      <c r="J360" s="305">
        <v>425</v>
      </c>
      <c r="K360" s="306" t="s">
        <v>669</v>
      </c>
      <c r="L360" s="306"/>
      <c r="M360" s="307">
        <v>9</v>
      </c>
    </row>
    <row r="361" spans="1:13" ht="22.5" customHeight="1">
      <c r="A361" s="111">
        <v>356</v>
      </c>
      <c r="B361" s="174" t="str">
        <f t="shared" si="7"/>
        <v>UZUN-A-10</v>
      </c>
      <c r="C361" s="300">
        <v>183</v>
      </c>
      <c r="D361" s="300"/>
      <c r="E361" s="301">
        <v>36292</v>
      </c>
      <c r="F361" s="302" t="s">
        <v>1011</v>
      </c>
      <c r="G361" s="303" t="s">
        <v>1004</v>
      </c>
      <c r="H361" s="303" t="s">
        <v>631</v>
      </c>
      <c r="I361" s="304" t="s">
        <v>105</v>
      </c>
      <c r="J361" s="305">
        <v>445</v>
      </c>
      <c r="K361" s="306" t="s">
        <v>669</v>
      </c>
      <c r="L361" s="306"/>
      <c r="M361" s="307">
        <v>10</v>
      </c>
    </row>
    <row r="362" spans="1:13" ht="22.5" customHeight="1">
      <c r="A362" s="111">
        <v>357</v>
      </c>
      <c r="B362" s="174" t="str">
        <f t="shared" si="7"/>
        <v>UZUN-A-11</v>
      </c>
      <c r="C362" s="300">
        <v>156</v>
      </c>
      <c r="D362" s="300"/>
      <c r="E362" s="301">
        <v>36113</v>
      </c>
      <c r="F362" s="302" t="s">
        <v>980</v>
      </c>
      <c r="G362" s="303" t="s">
        <v>978</v>
      </c>
      <c r="H362" s="303" t="s">
        <v>631</v>
      </c>
      <c r="I362" s="304" t="s">
        <v>105</v>
      </c>
      <c r="J362" s="305">
        <v>470</v>
      </c>
      <c r="K362" s="306" t="s">
        <v>669</v>
      </c>
      <c r="L362" s="306"/>
      <c r="M362" s="307">
        <v>11</v>
      </c>
    </row>
    <row r="363" spans="1:13" ht="22.5" customHeight="1">
      <c r="A363" s="111">
        <v>358</v>
      </c>
      <c r="B363" s="174" t="str">
        <f t="shared" si="7"/>
        <v>UZUN-A-12</v>
      </c>
      <c r="C363" s="300">
        <v>79</v>
      </c>
      <c r="D363" s="300"/>
      <c r="E363" s="301">
        <v>36385</v>
      </c>
      <c r="F363" s="302" t="s">
        <v>898</v>
      </c>
      <c r="G363" s="303" t="s">
        <v>899</v>
      </c>
      <c r="H363" s="303" t="s">
        <v>631</v>
      </c>
      <c r="I363" s="304" t="s">
        <v>105</v>
      </c>
      <c r="J363" s="305">
        <v>485</v>
      </c>
      <c r="K363" s="306" t="s">
        <v>669</v>
      </c>
      <c r="L363" s="306"/>
      <c r="M363" s="307">
        <v>12</v>
      </c>
    </row>
    <row r="364" spans="1:13" ht="22.5" customHeight="1">
      <c r="A364" s="111">
        <v>359</v>
      </c>
      <c r="B364" s="174" t="str">
        <f t="shared" si="7"/>
        <v>UZUN-A-13</v>
      </c>
      <c r="C364" s="300">
        <v>153</v>
      </c>
      <c r="D364" s="300"/>
      <c r="E364" s="301">
        <v>35756</v>
      </c>
      <c r="F364" s="302" t="s">
        <v>976</v>
      </c>
      <c r="G364" s="303" t="s">
        <v>971</v>
      </c>
      <c r="H364" s="303" t="s">
        <v>631</v>
      </c>
      <c r="I364" s="304" t="s">
        <v>105</v>
      </c>
      <c r="J364" s="305">
        <v>490</v>
      </c>
      <c r="K364" s="306" t="s">
        <v>669</v>
      </c>
      <c r="L364" s="306"/>
      <c r="M364" s="307">
        <v>13</v>
      </c>
    </row>
    <row r="365" spans="1:13" ht="22.5" customHeight="1">
      <c r="A365" s="111">
        <v>360</v>
      </c>
      <c r="B365" s="174" t="str">
        <f t="shared" si="7"/>
        <v>UZUN-A-14</v>
      </c>
      <c r="C365" s="300">
        <v>144</v>
      </c>
      <c r="D365" s="300"/>
      <c r="E365" s="301">
        <v>35779</v>
      </c>
      <c r="F365" s="302" t="s">
        <v>965</v>
      </c>
      <c r="G365" s="303" t="s">
        <v>947</v>
      </c>
      <c r="H365" s="303" t="s">
        <v>631</v>
      </c>
      <c r="I365" s="304" t="s">
        <v>105</v>
      </c>
      <c r="J365" s="305">
        <v>495</v>
      </c>
      <c r="K365" s="306" t="s">
        <v>669</v>
      </c>
      <c r="L365" s="306"/>
      <c r="M365" s="307">
        <v>14</v>
      </c>
    </row>
    <row r="366" spans="1:13" ht="22.5" customHeight="1">
      <c r="A366" s="111">
        <v>361</v>
      </c>
      <c r="B366" s="174" t="str">
        <f t="shared" si="7"/>
        <v>UZUN-A-15</v>
      </c>
      <c r="C366" s="300">
        <v>176</v>
      </c>
      <c r="D366" s="300"/>
      <c r="E366" s="301">
        <v>35873</v>
      </c>
      <c r="F366" s="302" t="s">
        <v>1003</v>
      </c>
      <c r="G366" s="303" t="s">
        <v>1004</v>
      </c>
      <c r="H366" s="303" t="s">
        <v>631</v>
      </c>
      <c r="I366" s="304" t="s">
        <v>105</v>
      </c>
      <c r="J366" s="305">
        <v>500</v>
      </c>
      <c r="K366" s="306" t="s">
        <v>669</v>
      </c>
      <c r="L366" s="306"/>
      <c r="M366" s="307">
        <v>15</v>
      </c>
    </row>
    <row r="367" spans="1:13" ht="22.5" customHeight="1">
      <c r="A367" s="111">
        <v>362</v>
      </c>
      <c r="B367" s="174" t="str">
        <f t="shared" si="7"/>
        <v>UZUN-A-16</v>
      </c>
      <c r="C367" s="300">
        <v>125</v>
      </c>
      <c r="D367" s="300"/>
      <c r="E367" s="301">
        <v>35813</v>
      </c>
      <c r="F367" s="302" t="s">
        <v>946</v>
      </c>
      <c r="G367" s="303" t="s">
        <v>947</v>
      </c>
      <c r="H367" s="303" t="s">
        <v>631</v>
      </c>
      <c r="I367" s="304" t="s">
        <v>105</v>
      </c>
      <c r="J367" s="305">
        <v>564</v>
      </c>
      <c r="K367" s="306" t="s">
        <v>669</v>
      </c>
      <c r="L367" s="306"/>
      <c r="M367" s="307">
        <v>16</v>
      </c>
    </row>
    <row r="368" spans="1:13" ht="22.5" customHeight="1">
      <c r="A368" s="111">
        <v>363</v>
      </c>
      <c r="B368" s="174" t="str">
        <f t="shared" si="7"/>
        <v>UZUN-A-17</v>
      </c>
      <c r="C368" s="300">
        <v>92</v>
      </c>
      <c r="D368" s="300"/>
      <c r="E368" s="301">
        <v>35074</v>
      </c>
      <c r="F368" s="302" t="s">
        <v>913</v>
      </c>
      <c r="G368" s="303" t="s">
        <v>273</v>
      </c>
      <c r="H368" s="303" t="s">
        <v>804</v>
      </c>
      <c r="I368" s="304" t="s">
        <v>105</v>
      </c>
      <c r="J368" s="305"/>
      <c r="K368" s="306" t="s">
        <v>669</v>
      </c>
      <c r="L368" s="306"/>
      <c r="M368" s="307">
        <v>17</v>
      </c>
    </row>
    <row r="369" spans="1:13" ht="22.5" customHeight="1">
      <c r="A369" s="111">
        <v>364</v>
      </c>
      <c r="B369" s="174" t="str">
        <f t="shared" si="7"/>
        <v>UZUN-A-18</v>
      </c>
      <c r="C369" s="300">
        <v>117</v>
      </c>
      <c r="D369" s="300"/>
      <c r="E369" s="301">
        <v>35126</v>
      </c>
      <c r="F369" s="302" t="s">
        <v>938</v>
      </c>
      <c r="G369" s="303" t="s">
        <v>273</v>
      </c>
      <c r="H369" s="303" t="s">
        <v>631</v>
      </c>
      <c r="I369" s="304" t="s">
        <v>105</v>
      </c>
      <c r="J369" s="305"/>
      <c r="K369" s="306" t="s">
        <v>669</v>
      </c>
      <c r="L369" s="306"/>
      <c r="M369" s="307">
        <v>18</v>
      </c>
    </row>
    <row r="370" spans="1:13" ht="22.5" customHeight="1">
      <c r="A370" s="111">
        <v>365</v>
      </c>
      <c r="B370" s="174" t="str">
        <f t="shared" si="7"/>
        <v>UZUN-B-1</v>
      </c>
      <c r="C370" s="300">
        <v>95</v>
      </c>
      <c r="D370" s="300"/>
      <c r="E370" s="301">
        <v>35301</v>
      </c>
      <c r="F370" s="302" t="s">
        <v>916</v>
      </c>
      <c r="G370" s="303" t="s">
        <v>273</v>
      </c>
      <c r="H370" s="303" t="s">
        <v>631</v>
      </c>
      <c r="I370" s="304" t="s">
        <v>105</v>
      </c>
      <c r="J370" s="305"/>
      <c r="K370" s="306" t="s">
        <v>670</v>
      </c>
      <c r="L370" s="306"/>
      <c r="M370" s="307">
        <v>1</v>
      </c>
    </row>
    <row r="371" spans="1:13" ht="22.5" customHeight="1">
      <c r="A371" s="111">
        <v>366</v>
      </c>
      <c r="B371" s="174" t="str">
        <f t="shared" si="7"/>
        <v>UZUN-B-2</v>
      </c>
      <c r="C371" s="300">
        <v>194</v>
      </c>
      <c r="D371" s="300"/>
      <c r="E371" s="301">
        <v>35492</v>
      </c>
      <c r="F371" s="302" t="s">
        <v>1022</v>
      </c>
      <c r="G371" s="303" t="s">
        <v>1023</v>
      </c>
      <c r="H371" s="303" t="s">
        <v>631</v>
      </c>
      <c r="I371" s="304" t="s">
        <v>105</v>
      </c>
      <c r="J371" s="305"/>
      <c r="K371" s="306" t="s">
        <v>670</v>
      </c>
      <c r="L371" s="306"/>
      <c r="M371" s="307">
        <v>2</v>
      </c>
    </row>
    <row r="372" spans="1:13" ht="22.5" customHeight="1">
      <c r="A372" s="111">
        <v>367</v>
      </c>
      <c r="B372" s="174" t="str">
        <f t="shared" si="7"/>
        <v>UZUN-B-3</v>
      </c>
      <c r="C372" s="300">
        <v>163</v>
      </c>
      <c r="D372" s="300"/>
      <c r="E372" s="301">
        <v>35565</v>
      </c>
      <c r="F372" s="302" t="s">
        <v>987</v>
      </c>
      <c r="G372" s="303" t="s">
        <v>988</v>
      </c>
      <c r="H372" s="303" t="s">
        <v>631</v>
      </c>
      <c r="I372" s="304" t="s">
        <v>105</v>
      </c>
      <c r="J372" s="305"/>
      <c r="K372" s="306" t="s">
        <v>670</v>
      </c>
      <c r="L372" s="306"/>
      <c r="M372" s="307">
        <v>3</v>
      </c>
    </row>
    <row r="373" spans="1:13" ht="22.5" customHeight="1">
      <c r="A373" s="111">
        <v>368</v>
      </c>
      <c r="B373" s="174" t="str">
        <f t="shared" si="7"/>
        <v>UZUN-B-4</v>
      </c>
      <c r="C373" s="300">
        <v>200</v>
      </c>
      <c r="D373" s="300"/>
      <c r="E373" s="301">
        <v>35626</v>
      </c>
      <c r="F373" s="302" t="s">
        <v>1030</v>
      </c>
      <c r="G373" s="303" t="s">
        <v>1026</v>
      </c>
      <c r="H373" s="303" t="s">
        <v>631</v>
      </c>
      <c r="I373" s="304" t="s">
        <v>105</v>
      </c>
      <c r="J373" s="305"/>
      <c r="K373" s="306" t="s">
        <v>670</v>
      </c>
      <c r="L373" s="306"/>
      <c r="M373" s="307">
        <v>4</v>
      </c>
    </row>
    <row r="374" spans="1:13" ht="22.5" customHeight="1">
      <c r="A374" s="111">
        <v>369</v>
      </c>
      <c r="B374" s="174" t="str">
        <f t="shared" si="7"/>
        <v>UZUN-B-5</v>
      </c>
      <c r="C374" s="300">
        <v>128</v>
      </c>
      <c r="D374" s="300"/>
      <c r="E374" s="301">
        <v>35085</v>
      </c>
      <c r="F374" s="302" t="s">
        <v>950</v>
      </c>
      <c r="G374" s="303" t="s">
        <v>947</v>
      </c>
      <c r="H374" s="303" t="s">
        <v>631</v>
      </c>
      <c r="I374" s="304" t="s">
        <v>105</v>
      </c>
      <c r="J374" s="305"/>
      <c r="K374" s="306" t="s">
        <v>670</v>
      </c>
      <c r="L374" s="306"/>
      <c r="M374" s="307">
        <v>5</v>
      </c>
    </row>
    <row r="375" spans="1:13" ht="22.5" customHeight="1">
      <c r="A375" s="111">
        <v>370</v>
      </c>
      <c r="B375" s="174" t="str">
        <f t="shared" si="7"/>
        <v>UZUN-B-6</v>
      </c>
      <c r="C375" s="300">
        <v>18</v>
      </c>
      <c r="D375" s="300"/>
      <c r="E375" s="301">
        <v>35126</v>
      </c>
      <c r="F375" s="302" t="s">
        <v>826</v>
      </c>
      <c r="G375" s="303" t="s">
        <v>825</v>
      </c>
      <c r="H375" s="303" t="s">
        <v>631</v>
      </c>
      <c r="I375" s="304" t="s">
        <v>105</v>
      </c>
      <c r="J375" s="305">
        <v>440</v>
      </c>
      <c r="K375" s="306" t="s">
        <v>670</v>
      </c>
      <c r="L375" s="306"/>
      <c r="M375" s="307">
        <v>6</v>
      </c>
    </row>
    <row r="376" spans="1:13" ht="22.5" customHeight="1">
      <c r="A376" s="111">
        <v>371</v>
      </c>
      <c r="B376" s="174" t="str">
        <f t="shared" si="7"/>
        <v>UZUN-B-7</v>
      </c>
      <c r="C376" s="300">
        <v>138</v>
      </c>
      <c r="D376" s="300"/>
      <c r="E376" s="301">
        <v>35101</v>
      </c>
      <c r="F376" s="302" t="s">
        <v>959</v>
      </c>
      <c r="G376" s="303" t="s">
        <v>947</v>
      </c>
      <c r="H376" s="303" t="s">
        <v>631</v>
      </c>
      <c r="I376" s="304" t="s">
        <v>105</v>
      </c>
      <c r="J376" s="305">
        <v>480</v>
      </c>
      <c r="K376" s="306" t="s">
        <v>670</v>
      </c>
      <c r="L376" s="306"/>
      <c r="M376" s="307">
        <v>7</v>
      </c>
    </row>
    <row r="377" spans="1:13" ht="22.5" customHeight="1">
      <c r="A377" s="111">
        <v>372</v>
      </c>
      <c r="B377" s="174" t="str">
        <f t="shared" si="7"/>
        <v>UZUN-B-8</v>
      </c>
      <c r="C377" s="300">
        <v>132</v>
      </c>
      <c r="D377" s="300"/>
      <c r="E377" s="301">
        <v>35605</v>
      </c>
      <c r="F377" s="302" t="s">
        <v>954</v>
      </c>
      <c r="G377" s="303" t="s">
        <v>947</v>
      </c>
      <c r="H377" s="303" t="s">
        <v>631</v>
      </c>
      <c r="I377" s="304" t="s">
        <v>105</v>
      </c>
      <c r="J377" s="305">
        <v>485</v>
      </c>
      <c r="K377" s="306" t="s">
        <v>670</v>
      </c>
      <c r="L377" s="306"/>
      <c r="M377" s="307">
        <v>8</v>
      </c>
    </row>
    <row r="378" spans="1:13" ht="22.5" customHeight="1">
      <c r="A378" s="111">
        <v>373</v>
      </c>
      <c r="B378" s="174" t="str">
        <f t="shared" si="7"/>
        <v>UZUN-B-9</v>
      </c>
      <c r="C378" s="300">
        <v>64</v>
      </c>
      <c r="D378" s="300"/>
      <c r="E378" s="301">
        <v>35620</v>
      </c>
      <c r="F378" s="302" t="s">
        <v>878</v>
      </c>
      <c r="G378" s="303" t="s">
        <v>879</v>
      </c>
      <c r="H378" s="303" t="s">
        <v>631</v>
      </c>
      <c r="I378" s="304" t="s">
        <v>105</v>
      </c>
      <c r="J378" s="305">
        <v>495</v>
      </c>
      <c r="K378" s="306" t="s">
        <v>670</v>
      </c>
      <c r="L378" s="306"/>
      <c r="M378" s="307">
        <v>9</v>
      </c>
    </row>
    <row r="379" spans="1:13" ht="22.5" customHeight="1">
      <c r="A379" s="111">
        <v>374</v>
      </c>
      <c r="B379" s="174" t="str">
        <f t="shared" si="7"/>
        <v>UZUN-B-10</v>
      </c>
      <c r="C379" s="300">
        <v>12</v>
      </c>
      <c r="D379" s="300"/>
      <c r="E379" s="301">
        <v>35374</v>
      </c>
      <c r="F379" s="302" t="s">
        <v>819</v>
      </c>
      <c r="G379" s="303" t="s">
        <v>818</v>
      </c>
      <c r="H379" s="303" t="s">
        <v>631</v>
      </c>
      <c r="I379" s="304" t="s">
        <v>105</v>
      </c>
      <c r="J379" s="305">
        <v>500</v>
      </c>
      <c r="K379" s="306" t="s">
        <v>670</v>
      </c>
      <c r="L379" s="306"/>
      <c r="M379" s="307">
        <v>10</v>
      </c>
    </row>
    <row r="380" spans="1:13" ht="22.5" customHeight="1">
      <c r="A380" s="111">
        <v>375</v>
      </c>
      <c r="B380" s="174" t="str">
        <f t="shared" si="7"/>
        <v>UZUN-B-11</v>
      </c>
      <c r="C380" s="300">
        <v>39</v>
      </c>
      <c r="D380" s="300"/>
      <c r="E380" s="301">
        <v>35118</v>
      </c>
      <c r="F380" s="302" t="s">
        <v>851</v>
      </c>
      <c r="G380" s="303" t="s">
        <v>846</v>
      </c>
      <c r="H380" s="303" t="s">
        <v>631</v>
      </c>
      <c r="I380" s="304" t="s">
        <v>105</v>
      </c>
      <c r="J380" s="305">
        <v>502</v>
      </c>
      <c r="K380" s="306" t="s">
        <v>670</v>
      </c>
      <c r="L380" s="306"/>
      <c r="M380" s="307">
        <v>11</v>
      </c>
    </row>
    <row r="381" spans="1:13" ht="22.5" customHeight="1">
      <c r="A381" s="111">
        <v>376</v>
      </c>
      <c r="B381" s="174" t="str">
        <f t="shared" si="7"/>
        <v>UZUN-B-12</v>
      </c>
      <c r="C381" s="300">
        <v>212</v>
      </c>
      <c r="D381" s="300"/>
      <c r="E381" s="301">
        <v>35621</v>
      </c>
      <c r="F381" s="302" t="s">
        <v>1044</v>
      </c>
      <c r="G381" s="303" t="s">
        <v>1043</v>
      </c>
      <c r="H381" s="303" t="s">
        <v>631</v>
      </c>
      <c r="I381" s="304" t="s">
        <v>105</v>
      </c>
      <c r="J381" s="305">
        <v>502</v>
      </c>
      <c r="K381" s="306" t="s">
        <v>670</v>
      </c>
      <c r="L381" s="306"/>
      <c r="M381" s="307">
        <v>12</v>
      </c>
    </row>
    <row r="382" spans="1:13" ht="22.5" customHeight="1">
      <c r="A382" s="111">
        <v>377</v>
      </c>
      <c r="B382" s="174" t="str">
        <f t="shared" si="7"/>
        <v>UZUN-B-13</v>
      </c>
      <c r="C382" s="300">
        <v>173</v>
      </c>
      <c r="D382" s="300"/>
      <c r="E382" s="301">
        <v>35635</v>
      </c>
      <c r="F382" s="302" t="s">
        <v>999</v>
      </c>
      <c r="G382" s="303" t="s">
        <v>997</v>
      </c>
      <c r="H382" s="303" t="s">
        <v>631</v>
      </c>
      <c r="I382" s="304" t="s">
        <v>105</v>
      </c>
      <c r="J382" s="305">
        <v>510</v>
      </c>
      <c r="K382" s="306" t="s">
        <v>670</v>
      </c>
      <c r="L382" s="306"/>
      <c r="M382" s="307">
        <v>13</v>
      </c>
    </row>
    <row r="383" spans="1:13" ht="22.5" customHeight="1">
      <c r="A383" s="111">
        <v>378</v>
      </c>
      <c r="B383" s="174" t="str">
        <f t="shared" si="7"/>
        <v>UZUN-B-14</v>
      </c>
      <c r="C383" s="300">
        <v>191</v>
      </c>
      <c r="D383" s="300"/>
      <c r="E383" s="301">
        <v>35559</v>
      </c>
      <c r="F383" s="302" t="s">
        <v>1019</v>
      </c>
      <c r="G383" s="303" t="s">
        <v>1004</v>
      </c>
      <c r="H383" s="303" t="s">
        <v>631</v>
      </c>
      <c r="I383" s="304" t="s">
        <v>105</v>
      </c>
      <c r="J383" s="305">
        <v>524</v>
      </c>
      <c r="K383" s="306" t="s">
        <v>670</v>
      </c>
      <c r="L383" s="306"/>
      <c r="M383" s="307">
        <v>14</v>
      </c>
    </row>
    <row r="384" spans="1:13" ht="22.5" customHeight="1">
      <c r="A384" s="111">
        <v>379</v>
      </c>
      <c r="B384" s="174" t="str">
        <f t="shared" si="7"/>
        <v>UZUN-B-15</v>
      </c>
      <c r="C384" s="300">
        <v>99</v>
      </c>
      <c r="D384" s="300"/>
      <c r="E384" s="301">
        <v>35102</v>
      </c>
      <c r="F384" s="302" t="s">
        <v>920</v>
      </c>
      <c r="G384" s="303" t="s">
        <v>273</v>
      </c>
      <c r="H384" s="303" t="s">
        <v>631</v>
      </c>
      <c r="I384" s="304" t="s">
        <v>105</v>
      </c>
      <c r="J384" s="305">
        <v>535</v>
      </c>
      <c r="K384" s="306" t="s">
        <v>670</v>
      </c>
      <c r="L384" s="306"/>
      <c r="M384" s="307">
        <v>15</v>
      </c>
    </row>
    <row r="385" spans="1:13" ht="22.5" customHeight="1">
      <c r="A385" s="111">
        <v>380</v>
      </c>
      <c r="B385" s="174" t="str">
        <f t="shared" si="7"/>
        <v>UZUN-B-16</v>
      </c>
      <c r="C385" s="300">
        <v>43</v>
      </c>
      <c r="D385" s="300"/>
      <c r="E385" s="301">
        <v>35324</v>
      </c>
      <c r="F385" s="302" t="s">
        <v>854</v>
      </c>
      <c r="G385" s="303" t="s">
        <v>846</v>
      </c>
      <c r="H385" s="303" t="s">
        <v>631</v>
      </c>
      <c r="I385" s="304" t="s">
        <v>105</v>
      </c>
      <c r="J385" s="305">
        <v>535</v>
      </c>
      <c r="K385" s="306" t="s">
        <v>670</v>
      </c>
      <c r="L385" s="306"/>
      <c r="M385" s="307">
        <v>16</v>
      </c>
    </row>
    <row r="386" spans="1:13" ht="22.5" customHeight="1">
      <c r="A386" s="111">
        <v>381</v>
      </c>
      <c r="B386" s="174" t="str">
        <f t="shared" si="7"/>
        <v>UZUN-B-17</v>
      </c>
      <c r="C386" s="300">
        <v>38</v>
      </c>
      <c r="D386" s="300"/>
      <c r="E386" s="301">
        <v>35431</v>
      </c>
      <c r="F386" s="302" t="s">
        <v>850</v>
      </c>
      <c r="G386" s="303" t="s">
        <v>846</v>
      </c>
      <c r="H386" s="303" t="s">
        <v>631</v>
      </c>
      <c r="I386" s="304" t="s">
        <v>105</v>
      </c>
      <c r="J386" s="305">
        <v>545</v>
      </c>
      <c r="K386" s="306" t="s">
        <v>670</v>
      </c>
      <c r="L386" s="306"/>
      <c r="M386" s="307">
        <v>17</v>
      </c>
    </row>
    <row r="387" spans="1:13" ht="22.5" customHeight="1">
      <c r="A387" s="111">
        <v>382</v>
      </c>
      <c r="B387" s="174" t="str">
        <f t="shared" si="7"/>
        <v>UZUN-A-19</v>
      </c>
      <c r="C387" s="300">
        <v>192</v>
      </c>
      <c r="D387" s="300"/>
      <c r="E387" s="301">
        <v>35164</v>
      </c>
      <c r="F387" s="302" t="s">
        <v>1020</v>
      </c>
      <c r="G387" s="303" t="s">
        <v>1004</v>
      </c>
      <c r="H387" s="303" t="s">
        <v>631</v>
      </c>
      <c r="I387" s="304" t="s">
        <v>105</v>
      </c>
      <c r="J387" s="305">
        <v>575</v>
      </c>
      <c r="K387" s="306" t="s">
        <v>669</v>
      </c>
      <c r="L387" s="306"/>
      <c r="M387" s="307">
        <v>19</v>
      </c>
    </row>
    <row r="388" spans="1:13" ht="22.5" customHeight="1">
      <c r="A388" s="111">
        <v>383</v>
      </c>
      <c r="B388" s="174"/>
      <c r="C388" s="174"/>
      <c r="D388" s="174"/>
      <c r="E388" s="113"/>
      <c r="F388" s="175"/>
      <c r="G388" s="111"/>
      <c r="H388" s="111"/>
      <c r="I388" s="218"/>
      <c r="J388" s="114"/>
      <c r="K388" s="176"/>
      <c r="L388" s="176"/>
      <c r="M388" s="112"/>
    </row>
    <row r="389" spans="1:13" ht="22.5" customHeight="1">
      <c r="A389" s="111">
        <v>384</v>
      </c>
      <c r="B389" s="174"/>
      <c r="C389" s="174"/>
      <c r="D389" s="174"/>
      <c r="E389" s="113"/>
      <c r="F389" s="175"/>
      <c r="G389" s="111"/>
      <c r="H389" s="111"/>
      <c r="I389" s="218"/>
      <c r="J389" s="114"/>
      <c r="K389" s="176"/>
      <c r="L389" s="176"/>
      <c r="M389" s="112"/>
    </row>
    <row r="390" spans="1:13" ht="22.5" customHeight="1">
      <c r="A390" s="111">
        <v>385</v>
      </c>
      <c r="B390" s="174" t="str">
        <f>CONCATENATE(I390,"-",M390)</f>
        <v>GÜLLE-1</v>
      </c>
      <c r="C390" s="311">
        <v>23</v>
      </c>
      <c r="D390" s="311"/>
      <c r="E390" s="312">
        <v>35147</v>
      </c>
      <c r="F390" s="313" t="s">
        <v>832</v>
      </c>
      <c r="G390" s="314" t="s">
        <v>829</v>
      </c>
      <c r="H390" s="314" t="s">
        <v>631</v>
      </c>
      <c r="I390" s="315" t="s">
        <v>167</v>
      </c>
      <c r="J390" s="316"/>
      <c r="K390" s="317"/>
      <c r="L390" s="317"/>
      <c r="M390" s="318">
        <v>1</v>
      </c>
    </row>
    <row r="391" spans="1:13" ht="22.5" customHeight="1">
      <c r="A391" s="111">
        <v>386</v>
      </c>
      <c r="B391" s="174" t="str">
        <f aca="true" t="shared" si="8" ref="B391:B408">CONCATENATE(I391,"-",M391)</f>
        <v>GÜLLE-2</v>
      </c>
      <c r="C391" s="311">
        <v>199</v>
      </c>
      <c r="D391" s="311"/>
      <c r="E391" s="312">
        <v>36324</v>
      </c>
      <c r="F391" s="313" t="s">
        <v>1029</v>
      </c>
      <c r="G391" s="314" t="s">
        <v>1026</v>
      </c>
      <c r="H391" s="314" t="s">
        <v>631</v>
      </c>
      <c r="I391" s="315" t="s">
        <v>167</v>
      </c>
      <c r="J391" s="316"/>
      <c r="K391" s="317"/>
      <c r="L391" s="317"/>
      <c r="M391" s="318">
        <v>2</v>
      </c>
    </row>
    <row r="392" spans="1:13" ht="22.5" customHeight="1">
      <c r="A392" s="111">
        <v>387</v>
      </c>
      <c r="B392" s="174" t="str">
        <f t="shared" si="8"/>
        <v>GÜLLE-3</v>
      </c>
      <c r="C392" s="311">
        <v>208</v>
      </c>
      <c r="D392" s="311"/>
      <c r="E392" s="312">
        <v>35482</v>
      </c>
      <c r="F392" s="313" t="s">
        <v>1038</v>
      </c>
      <c r="G392" s="314" t="s">
        <v>1026</v>
      </c>
      <c r="H392" s="314" t="s">
        <v>631</v>
      </c>
      <c r="I392" s="315" t="s">
        <v>167</v>
      </c>
      <c r="J392" s="316"/>
      <c r="K392" s="317"/>
      <c r="L392" s="317"/>
      <c r="M392" s="318">
        <v>3</v>
      </c>
    </row>
    <row r="393" spans="1:13" ht="22.5" customHeight="1">
      <c r="A393" s="111">
        <v>388</v>
      </c>
      <c r="B393" s="174" t="str">
        <f t="shared" si="8"/>
        <v>GÜLLE-4</v>
      </c>
      <c r="C393" s="311">
        <v>168</v>
      </c>
      <c r="D393" s="311"/>
      <c r="E393" s="312">
        <v>36004</v>
      </c>
      <c r="F393" s="313" t="s">
        <v>993</v>
      </c>
      <c r="G393" s="314" t="s">
        <v>990</v>
      </c>
      <c r="H393" s="314" t="s">
        <v>631</v>
      </c>
      <c r="I393" s="315" t="s">
        <v>167</v>
      </c>
      <c r="J393" s="316"/>
      <c r="K393" s="317"/>
      <c r="L393" s="317"/>
      <c r="M393" s="318">
        <v>4</v>
      </c>
    </row>
    <row r="394" spans="1:13" ht="22.5" customHeight="1">
      <c r="A394" s="111">
        <v>389</v>
      </c>
      <c r="B394" s="174" t="str">
        <f t="shared" si="8"/>
        <v>GÜLLE-5</v>
      </c>
      <c r="C394" s="311">
        <v>180</v>
      </c>
      <c r="D394" s="311"/>
      <c r="E394" s="312">
        <v>35823</v>
      </c>
      <c r="F394" s="313" t="s">
        <v>1008</v>
      </c>
      <c r="G394" s="314" t="s">
        <v>1004</v>
      </c>
      <c r="H394" s="314" t="s">
        <v>631</v>
      </c>
      <c r="I394" s="315" t="s">
        <v>167</v>
      </c>
      <c r="J394" s="316">
        <v>997</v>
      </c>
      <c r="K394" s="317"/>
      <c r="L394" s="317"/>
      <c r="M394" s="318">
        <v>5</v>
      </c>
    </row>
    <row r="395" spans="1:13" ht="22.5" customHeight="1">
      <c r="A395" s="111">
        <v>390</v>
      </c>
      <c r="B395" s="174" t="str">
        <f t="shared" si="8"/>
        <v>GÜLLE-6</v>
      </c>
      <c r="C395" s="311">
        <v>19</v>
      </c>
      <c r="D395" s="311"/>
      <c r="E395" s="312">
        <v>35514</v>
      </c>
      <c r="F395" s="313" t="s">
        <v>827</v>
      </c>
      <c r="G395" s="314" t="s">
        <v>825</v>
      </c>
      <c r="H395" s="314" t="s">
        <v>631</v>
      </c>
      <c r="I395" s="315" t="s">
        <v>167</v>
      </c>
      <c r="J395" s="316">
        <v>1000</v>
      </c>
      <c r="K395" s="317"/>
      <c r="L395" s="317"/>
      <c r="M395" s="318">
        <v>6</v>
      </c>
    </row>
    <row r="396" spans="1:13" ht="22.5" customHeight="1">
      <c r="A396" s="111">
        <v>391</v>
      </c>
      <c r="B396" s="174" t="str">
        <f t="shared" si="8"/>
        <v>GÜLLE-7</v>
      </c>
      <c r="C396" s="311">
        <v>51</v>
      </c>
      <c r="D396" s="311"/>
      <c r="E396" s="312">
        <v>35490</v>
      </c>
      <c r="F396" s="313" t="s">
        <v>862</v>
      </c>
      <c r="G396" s="314" t="s">
        <v>846</v>
      </c>
      <c r="H396" s="314" t="s">
        <v>631</v>
      </c>
      <c r="I396" s="315" t="s">
        <v>167</v>
      </c>
      <c r="J396" s="316">
        <v>1070</v>
      </c>
      <c r="K396" s="317"/>
      <c r="L396" s="317"/>
      <c r="M396" s="318">
        <v>7</v>
      </c>
    </row>
    <row r="397" spans="1:13" ht="22.5" customHeight="1">
      <c r="A397" s="111">
        <v>392</v>
      </c>
      <c r="B397" s="174" t="str">
        <f t="shared" si="8"/>
        <v>GÜLLE-8</v>
      </c>
      <c r="C397" s="311">
        <v>162</v>
      </c>
      <c r="D397" s="311"/>
      <c r="E397" s="312">
        <v>35106</v>
      </c>
      <c r="F397" s="313" t="s">
        <v>986</v>
      </c>
      <c r="G397" s="314" t="s">
        <v>978</v>
      </c>
      <c r="H397" s="314" t="s">
        <v>631</v>
      </c>
      <c r="I397" s="315" t="s">
        <v>167</v>
      </c>
      <c r="J397" s="316">
        <v>1100</v>
      </c>
      <c r="K397" s="317"/>
      <c r="L397" s="317"/>
      <c r="M397" s="318">
        <v>8</v>
      </c>
    </row>
    <row r="398" spans="1:13" ht="22.5" customHeight="1">
      <c r="A398" s="111">
        <v>393</v>
      </c>
      <c r="B398" s="174" t="str">
        <f t="shared" si="8"/>
        <v>GÜLLE-9</v>
      </c>
      <c r="C398" s="311">
        <v>30</v>
      </c>
      <c r="D398" s="311"/>
      <c r="E398" s="312">
        <v>36008</v>
      </c>
      <c r="F398" s="313" t="s">
        <v>840</v>
      </c>
      <c r="G398" s="314" t="s">
        <v>839</v>
      </c>
      <c r="H398" s="314" t="s">
        <v>631</v>
      </c>
      <c r="I398" s="315" t="s">
        <v>167</v>
      </c>
      <c r="J398" s="316">
        <v>1100</v>
      </c>
      <c r="K398" s="317"/>
      <c r="L398" s="317"/>
      <c r="M398" s="318">
        <v>9</v>
      </c>
    </row>
    <row r="399" spans="1:13" ht="22.5" customHeight="1">
      <c r="A399" s="111">
        <v>394</v>
      </c>
      <c r="B399" s="174" t="str">
        <f t="shared" si="8"/>
        <v>GÜLLE-10</v>
      </c>
      <c r="C399" s="311">
        <v>213</v>
      </c>
      <c r="D399" s="311"/>
      <c r="E399" s="312">
        <v>35439</v>
      </c>
      <c r="F399" s="313" t="s">
        <v>1045</v>
      </c>
      <c r="G399" s="314" t="s">
        <v>1043</v>
      </c>
      <c r="H399" s="314" t="s">
        <v>631</v>
      </c>
      <c r="I399" s="315" t="s">
        <v>167</v>
      </c>
      <c r="J399" s="316">
        <v>1138</v>
      </c>
      <c r="K399" s="317"/>
      <c r="L399" s="317"/>
      <c r="M399" s="318">
        <v>10</v>
      </c>
    </row>
    <row r="400" spans="1:13" ht="22.5" customHeight="1">
      <c r="A400" s="111">
        <v>395</v>
      </c>
      <c r="B400" s="174" t="str">
        <f t="shared" si="8"/>
        <v>GÜLLE-11</v>
      </c>
      <c r="C400" s="311">
        <v>186</v>
      </c>
      <c r="D400" s="311"/>
      <c r="E400" s="312">
        <v>35084</v>
      </c>
      <c r="F400" s="313" t="s">
        <v>1014</v>
      </c>
      <c r="G400" s="314" t="s">
        <v>1004</v>
      </c>
      <c r="H400" s="314" t="s">
        <v>631</v>
      </c>
      <c r="I400" s="315" t="s">
        <v>167</v>
      </c>
      <c r="J400" s="316">
        <v>1380</v>
      </c>
      <c r="K400" s="317"/>
      <c r="L400" s="317"/>
      <c r="M400" s="318">
        <v>11</v>
      </c>
    </row>
    <row r="401" spans="1:13" ht="22.5" customHeight="1">
      <c r="A401" s="111">
        <v>396</v>
      </c>
      <c r="B401" s="174" t="str">
        <f t="shared" si="8"/>
        <v>GÜLLE-12</v>
      </c>
      <c r="C401" s="311">
        <v>218</v>
      </c>
      <c r="D401" s="311"/>
      <c r="E401" s="312">
        <v>35120</v>
      </c>
      <c r="F401" s="313" t="s">
        <v>1051</v>
      </c>
      <c r="G401" s="314" t="s">
        <v>1052</v>
      </c>
      <c r="H401" s="314" t="s">
        <v>631</v>
      </c>
      <c r="I401" s="315" t="s">
        <v>167</v>
      </c>
      <c r="J401" s="316">
        <v>1702</v>
      </c>
      <c r="K401" s="317"/>
      <c r="L401" s="317"/>
      <c r="M401" s="318">
        <v>12</v>
      </c>
    </row>
    <row r="402" spans="1:13" ht="19.5" customHeight="1">
      <c r="A402" s="111">
        <v>397</v>
      </c>
      <c r="B402" s="174" t="str">
        <f t="shared" si="8"/>
        <v>SIRIK-1</v>
      </c>
      <c r="C402" s="300">
        <v>163</v>
      </c>
      <c r="D402" s="300"/>
      <c r="E402" s="301">
        <v>35565</v>
      </c>
      <c r="F402" s="302" t="s">
        <v>987</v>
      </c>
      <c r="G402" s="303" t="s">
        <v>988</v>
      </c>
      <c r="H402" s="303" t="s">
        <v>631</v>
      </c>
      <c r="I402" s="304" t="s">
        <v>124</v>
      </c>
      <c r="J402" s="305"/>
      <c r="K402" s="306"/>
      <c r="L402" s="306"/>
      <c r="M402" s="307">
        <v>1</v>
      </c>
    </row>
    <row r="403" spans="1:13" ht="19.5" customHeight="1">
      <c r="A403" s="111">
        <v>398</v>
      </c>
      <c r="B403" s="174" t="str">
        <f t="shared" si="8"/>
        <v>SIRIK-2</v>
      </c>
      <c r="C403" s="300">
        <v>54</v>
      </c>
      <c r="D403" s="300"/>
      <c r="E403" s="301">
        <v>35152</v>
      </c>
      <c r="F403" s="302" t="s">
        <v>865</v>
      </c>
      <c r="G403" s="303" t="s">
        <v>846</v>
      </c>
      <c r="H403" s="303" t="s">
        <v>631</v>
      </c>
      <c r="I403" s="304" t="s">
        <v>124</v>
      </c>
      <c r="J403" s="305"/>
      <c r="K403" s="306"/>
      <c r="L403" s="306"/>
      <c r="M403" s="307">
        <v>2</v>
      </c>
    </row>
    <row r="404" spans="1:13" ht="19.5" customHeight="1">
      <c r="A404" s="111">
        <v>399</v>
      </c>
      <c r="B404" s="174" t="str">
        <f t="shared" si="8"/>
        <v>SIRIK-3</v>
      </c>
      <c r="C404" s="300">
        <v>8</v>
      </c>
      <c r="D404" s="300"/>
      <c r="E404" s="301">
        <v>36369</v>
      </c>
      <c r="F404" s="302" t="s">
        <v>813</v>
      </c>
      <c r="G404" s="303" t="s">
        <v>806</v>
      </c>
      <c r="H404" s="303" t="s">
        <v>631</v>
      </c>
      <c r="I404" s="304" t="s">
        <v>124</v>
      </c>
      <c r="J404" s="305"/>
      <c r="K404" s="306"/>
      <c r="L404" s="306"/>
      <c r="M404" s="307">
        <v>3</v>
      </c>
    </row>
    <row r="405" spans="1:13" ht="19.5" customHeight="1">
      <c r="A405" s="111">
        <v>400</v>
      </c>
      <c r="B405" s="174" t="str">
        <f t="shared" si="8"/>
        <v>SIRIK-4</v>
      </c>
      <c r="C405" s="300">
        <v>6</v>
      </c>
      <c r="D405" s="300"/>
      <c r="E405" s="301">
        <v>35272</v>
      </c>
      <c r="F405" s="302" t="s">
        <v>811</v>
      </c>
      <c r="G405" s="303" t="s">
        <v>806</v>
      </c>
      <c r="H405" s="303" t="s">
        <v>631</v>
      </c>
      <c r="I405" s="304" t="s">
        <v>124</v>
      </c>
      <c r="J405" s="305"/>
      <c r="K405" s="306"/>
      <c r="L405" s="306"/>
      <c r="M405" s="307">
        <v>4</v>
      </c>
    </row>
    <row r="406" spans="1:13" ht="19.5" customHeight="1">
      <c r="A406" s="111">
        <v>401</v>
      </c>
      <c r="B406" s="174" t="str">
        <f t="shared" si="8"/>
        <v>SIRIK-5</v>
      </c>
      <c r="C406" s="300">
        <v>177</v>
      </c>
      <c r="D406" s="300"/>
      <c r="E406" s="301">
        <v>36370</v>
      </c>
      <c r="F406" s="302" t="s">
        <v>1005</v>
      </c>
      <c r="G406" s="303" t="s">
        <v>1004</v>
      </c>
      <c r="H406" s="303" t="s">
        <v>631</v>
      </c>
      <c r="I406" s="304" t="s">
        <v>124</v>
      </c>
      <c r="J406" s="305">
        <v>250</v>
      </c>
      <c r="K406" s="306"/>
      <c r="L406" s="306"/>
      <c r="M406" s="307">
        <v>5</v>
      </c>
    </row>
    <row r="407" spans="1:13" ht="19.5" customHeight="1">
      <c r="A407" s="111">
        <v>402</v>
      </c>
      <c r="B407" s="174" t="str">
        <f t="shared" si="8"/>
        <v>SIRIK-6</v>
      </c>
      <c r="C407" s="300">
        <v>39</v>
      </c>
      <c r="D407" s="300"/>
      <c r="E407" s="301">
        <v>35118</v>
      </c>
      <c r="F407" s="302" t="s">
        <v>851</v>
      </c>
      <c r="G407" s="303" t="s">
        <v>846</v>
      </c>
      <c r="H407" s="303" t="s">
        <v>631</v>
      </c>
      <c r="I407" s="304" t="s">
        <v>124</v>
      </c>
      <c r="J407" s="305">
        <v>280</v>
      </c>
      <c r="K407" s="306"/>
      <c r="L407" s="306"/>
      <c r="M407" s="307">
        <v>6</v>
      </c>
    </row>
    <row r="408" spans="1:13" ht="19.5" customHeight="1">
      <c r="A408" s="111">
        <v>403</v>
      </c>
      <c r="B408" s="174" t="str">
        <f t="shared" si="8"/>
        <v>SIRIK-7</v>
      </c>
      <c r="C408" s="300">
        <v>176</v>
      </c>
      <c r="D408" s="300"/>
      <c r="E408" s="301">
        <v>35873</v>
      </c>
      <c r="F408" s="302" t="s">
        <v>1003</v>
      </c>
      <c r="G408" s="303" t="s">
        <v>1004</v>
      </c>
      <c r="H408" s="303" t="s">
        <v>631</v>
      </c>
      <c r="I408" s="304" t="s">
        <v>124</v>
      </c>
      <c r="J408" s="305">
        <v>350</v>
      </c>
      <c r="K408" s="306"/>
      <c r="L408" s="306"/>
      <c r="M408" s="307">
        <v>7</v>
      </c>
    </row>
  </sheetData>
  <sheetProtection/>
  <autoFilter ref="A3:M408"/>
  <mergeCells count="4">
    <mergeCell ref="A1:M1"/>
    <mergeCell ref="A2:F2"/>
    <mergeCell ref="G2:H2"/>
    <mergeCell ref="J2:M2"/>
  </mergeCells>
  <printOptions horizontalCentered="1"/>
  <pageMargins left="0.2362204724409449" right="0.2362204724409449" top="0.6299212598425197" bottom="0.2362204724409449" header="0.35433070866141736" footer="0.15748031496062992"/>
  <pageSetup horizontalDpi="300" verticalDpi="300" orientation="portrait" paperSize="9" scale="53" r:id="rId1"/>
  <rowBreaks count="10" manualBreakCount="10">
    <brk id="29" max="12" man="1"/>
    <brk id="47" max="12" man="1"/>
    <brk id="63" max="12" man="1"/>
    <brk id="87" max="12" man="1"/>
    <brk id="99" max="12" man="1"/>
    <brk id="121" max="12" man="1"/>
    <brk id="144" max="12" man="1"/>
    <brk id="177" max="12" man="1"/>
    <brk id="285" max="12" man="1"/>
    <brk id="333" max="12" man="1"/>
  </rowBreaks>
  <ignoredErrors>
    <ignoredError sqref="J2" unlockedFormula="1"/>
    <ignoredError sqref="K353:M386 K352 M349:M352 K299:L351 K4:M160 K162:M232 K234:M253 M233 K255:M297 M254 K388:M408 L387" numberStoredAsText="1"/>
  </ignoredErrors>
</worksheet>
</file>

<file path=xl/worksheets/sheet4.xml><?xml version="1.0" encoding="utf-8"?>
<worksheet xmlns="http://schemas.openxmlformats.org/spreadsheetml/2006/main" xmlns:r="http://schemas.openxmlformats.org/officeDocument/2006/relationships">
  <sheetPr>
    <tabColor rgb="FFFFFF00"/>
  </sheetPr>
  <dimension ref="A1:N461"/>
  <sheetViews>
    <sheetView view="pageBreakPreview" zoomScale="98" zoomScaleSheetLayoutView="98" zoomScalePageLayoutView="0" workbookViewId="0" topLeftCell="A1">
      <pane ySplit="1" topLeftCell="A2" activePane="bottomLeft" state="frozen"/>
      <selection pane="topLeft" activeCell="B31" sqref="B31"/>
      <selection pane="bottomLeft" activeCell="T5" sqref="T5"/>
    </sheetView>
  </sheetViews>
  <sheetFormatPr defaultColWidth="6.140625" defaultRowHeight="12.75"/>
  <cols>
    <col min="1" max="1" width="6.140625" style="173" customWidth="1"/>
    <col min="2" max="2" width="12.8515625" style="178" hidden="1" customWidth="1"/>
    <col min="3" max="3" width="8.7109375" style="178" customWidth="1"/>
    <col min="4" max="4" width="16.8515625" style="178" hidden="1" customWidth="1"/>
    <col min="5" max="5" width="11.7109375" style="173" customWidth="1"/>
    <col min="6" max="6" width="24.8515625" style="170" customWidth="1"/>
    <col min="7" max="7" width="12.8515625" style="173" customWidth="1"/>
    <col min="8" max="8" width="11.421875" style="173" customWidth="1"/>
    <col min="9" max="9" width="12.421875" style="173" customWidth="1"/>
    <col min="10" max="10" width="9.57421875" style="179" customWidth="1"/>
    <col min="11" max="11" width="12.421875" style="173" customWidth="1"/>
    <col min="12" max="12" width="9.57421875" style="179" customWidth="1"/>
    <col min="13" max="13" width="12.421875" style="173" customWidth="1"/>
    <col min="14" max="14" width="9.57421875" style="179" customWidth="1"/>
    <col min="15" max="16384" width="6.140625" style="170" customWidth="1"/>
  </cols>
  <sheetData>
    <row r="1" spans="1:14" ht="44.25" customHeight="1">
      <c r="A1" s="617" t="str">
        <f>'YARIŞMA BİLGİLERİ'!F19</f>
        <v>Türkiye Yıldızlar Salon Şampiyonası</v>
      </c>
      <c r="B1" s="617"/>
      <c r="C1" s="617"/>
      <c r="D1" s="617"/>
      <c r="E1" s="617"/>
      <c r="F1" s="618"/>
      <c r="G1" s="618"/>
      <c r="H1" s="618"/>
      <c r="I1" s="618"/>
      <c r="J1" s="618"/>
      <c r="K1" s="618"/>
      <c r="L1" s="618"/>
      <c r="M1" s="618"/>
      <c r="N1" s="618"/>
    </row>
    <row r="2" spans="1:14" ht="44.25" customHeight="1">
      <c r="A2" s="619" t="str">
        <f>'YARIŞMA BİLGİLERİ'!F21</f>
        <v>Yıldız Kızlar</v>
      </c>
      <c r="B2" s="619"/>
      <c r="C2" s="619"/>
      <c r="D2" s="619"/>
      <c r="E2" s="619"/>
      <c r="F2" s="619"/>
      <c r="G2" s="622" t="s">
        <v>274</v>
      </c>
      <c r="H2" s="622"/>
      <c r="I2" s="622"/>
      <c r="J2" s="622"/>
      <c r="K2" s="622"/>
      <c r="L2" s="622"/>
      <c r="M2" s="622"/>
      <c r="N2" s="622"/>
    </row>
    <row r="3" spans="1:14" s="173" customFormat="1" ht="45" customHeight="1">
      <c r="A3" s="171" t="s">
        <v>26</v>
      </c>
      <c r="B3" s="172" t="s">
        <v>38</v>
      </c>
      <c r="C3" s="172" t="s">
        <v>261</v>
      </c>
      <c r="D3" s="172" t="s">
        <v>445</v>
      </c>
      <c r="E3" s="171" t="s">
        <v>22</v>
      </c>
      <c r="F3" s="171" t="s">
        <v>7</v>
      </c>
      <c r="G3" s="171" t="s">
        <v>58</v>
      </c>
      <c r="H3" s="171" t="s">
        <v>552</v>
      </c>
      <c r="I3" s="171" t="s">
        <v>553</v>
      </c>
      <c r="J3" s="212" t="s">
        <v>62</v>
      </c>
      <c r="K3" s="171" t="s">
        <v>557</v>
      </c>
      <c r="L3" s="212" t="s">
        <v>62</v>
      </c>
      <c r="M3" s="171" t="s">
        <v>558</v>
      </c>
      <c r="N3" s="212" t="s">
        <v>62</v>
      </c>
    </row>
    <row r="4" spans="1:14" s="275" customFormat="1" ht="25.5" customHeight="1">
      <c r="A4" s="269">
        <v>1</v>
      </c>
      <c r="B4" s="270" t="e">
        <f>CONCATENATE(I4,"-",#REF!,"-",#REF!)</f>
        <v>#REF!</v>
      </c>
      <c r="C4" s="270">
        <v>52</v>
      </c>
      <c r="D4" s="270"/>
      <c r="E4" s="271">
        <v>35376</v>
      </c>
      <c r="F4" s="272" t="s">
        <v>863</v>
      </c>
      <c r="G4" s="269" t="s">
        <v>846</v>
      </c>
      <c r="H4" s="269" t="s">
        <v>631</v>
      </c>
      <c r="I4" s="269" t="s">
        <v>543</v>
      </c>
      <c r="J4" s="274">
        <v>10215</v>
      </c>
      <c r="K4" s="269" t="s">
        <v>549</v>
      </c>
      <c r="L4" s="274" t="s">
        <v>1101</v>
      </c>
      <c r="M4" s="269" t="s">
        <v>544</v>
      </c>
      <c r="N4" s="274" t="s">
        <v>1102</v>
      </c>
    </row>
    <row r="5" spans="1:14" s="275" customFormat="1" ht="25.5" customHeight="1">
      <c r="A5" s="269">
        <v>2</v>
      </c>
      <c r="B5" s="270" t="e">
        <f>CONCATENATE(I5,"-",#REF!,"-",#REF!)</f>
        <v>#REF!</v>
      </c>
      <c r="C5" s="270">
        <v>143</v>
      </c>
      <c r="D5" s="270"/>
      <c r="E5" s="271">
        <v>35791</v>
      </c>
      <c r="F5" s="272" t="s">
        <v>964</v>
      </c>
      <c r="G5" s="269" t="s">
        <v>947</v>
      </c>
      <c r="H5" s="269" t="s">
        <v>631</v>
      </c>
      <c r="I5" s="269" t="s">
        <v>543</v>
      </c>
      <c r="J5" s="274">
        <v>10210</v>
      </c>
      <c r="K5" s="269" t="s">
        <v>549</v>
      </c>
      <c r="L5" s="274">
        <v>22300</v>
      </c>
      <c r="M5" s="269" t="s">
        <v>544</v>
      </c>
      <c r="N5" s="274">
        <v>51700</v>
      </c>
    </row>
    <row r="6" spans="1:14" s="275" customFormat="1" ht="25.5" customHeight="1">
      <c r="A6" s="269">
        <v>3</v>
      </c>
      <c r="B6" s="270" t="e">
        <f>CONCATENATE(I6,"-",#REF!,"-",#REF!)</f>
        <v>#REF!</v>
      </c>
      <c r="C6" s="270">
        <v>164</v>
      </c>
      <c r="D6" s="270"/>
      <c r="E6" s="271">
        <v>35527</v>
      </c>
      <c r="F6" s="272" t="s">
        <v>989</v>
      </c>
      <c r="G6" s="269" t="s">
        <v>990</v>
      </c>
      <c r="H6" s="269" t="s">
        <v>631</v>
      </c>
      <c r="I6" s="269" t="s">
        <v>549</v>
      </c>
      <c r="J6" s="274"/>
      <c r="K6" s="269" t="s">
        <v>544</v>
      </c>
      <c r="L6" s="274"/>
      <c r="M6" s="269" t="s">
        <v>578</v>
      </c>
      <c r="N6" s="274"/>
    </row>
    <row r="7" spans="1:14" s="275" customFormat="1" ht="25.5" customHeight="1">
      <c r="A7" s="269">
        <v>4</v>
      </c>
      <c r="B7" s="270" t="e">
        <f>CONCATENATE(I7,"-",#REF!,"-",#REF!)</f>
        <v>#REF!</v>
      </c>
      <c r="C7" s="270">
        <v>99</v>
      </c>
      <c r="D7" s="270"/>
      <c r="E7" s="271">
        <v>35102</v>
      </c>
      <c r="F7" s="272" t="s">
        <v>920</v>
      </c>
      <c r="G7" s="269" t="s">
        <v>273</v>
      </c>
      <c r="H7" s="269" t="s">
        <v>631</v>
      </c>
      <c r="I7" s="269" t="s">
        <v>105</v>
      </c>
      <c r="J7" s="274" t="s">
        <v>1134</v>
      </c>
      <c r="K7" s="269" t="s">
        <v>1059</v>
      </c>
      <c r="L7" s="274" t="s">
        <v>1135</v>
      </c>
      <c r="M7" s="269" t="s">
        <v>578</v>
      </c>
      <c r="N7" s="274" t="s">
        <v>1136</v>
      </c>
    </row>
    <row r="8" spans="1:14" s="275" customFormat="1" ht="25.5" customHeight="1">
      <c r="A8" s="269">
        <v>5</v>
      </c>
      <c r="B8" s="270" t="e">
        <f>CONCATENATE(I8,"-",#REF!,"-",#REF!)</f>
        <v>#REF!</v>
      </c>
      <c r="C8" s="270">
        <v>44</v>
      </c>
      <c r="D8" s="270"/>
      <c r="E8" s="271">
        <v>35158</v>
      </c>
      <c r="F8" s="272" t="s">
        <v>855</v>
      </c>
      <c r="G8" s="269" t="s">
        <v>846</v>
      </c>
      <c r="H8" s="269" t="s">
        <v>631</v>
      </c>
      <c r="I8" s="269" t="s">
        <v>543</v>
      </c>
      <c r="J8" s="274" t="s">
        <v>1091</v>
      </c>
      <c r="K8" s="269" t="s">
        <v>545</v>
      </c>
      <c r="L8" s="274" t="s">
        <v>1092</v>
      </c>
      <c r="M8" s="269" t="s">
        <v>578</v>
      </c>
      <c r="N8" s="274" t="s">
        <v>1093</v>
      </c>
    </row>
    <row r="9" spans="1:14" s="275" customFormat="1" ht="25.5" customHeight="1">
      <c r="A9" s="269">
        <v>6</v>
      </c>
      <c r="B9" s="270" t="e">
        <f>CONCATENATE(I9,"-",#REF!,"-",#REF!)</f>
        <v>#REF!</v>
      </c>
      <c r="C9" s="270">
        <v>25</v>
      </c>
      <c r="D9" s="270"/>
      <c r="E9" s="271"/>
      <c r="F9" s="272" t="s">
        <v>834</v>
      </c>
      <c r="G9" s="269" t="s">
        <v>829</v>
      </c>
      <c r="H9" s="269" t="s">
        <v>631</v>
      </c>
      <c r="I9" s="269" t="s">
        <v>543</v>
      </c>
      <c r="J9" s="274">
        <v>10100</v>
      </c>
      <c r="K9" s="269" t="s">
        <v>549</v>
      </c>
      <c r="L9" s="274">
        <v>22400</v>
      </c>
      <c r="M9" s="269" t="s">
        <v>578</v>
      </c>
      <c r="N9" s="274" t="s">
        <v>1073</v>
      </c>
    </row>
    <row r="10" spans="1:14" s="275" customFormat="1" ht="25.5" customHeight="1">
      <c r="A10" s="269">
        <v>7</v>
      </c>
      <c r="B10" s="270" t="e">
        <f>CONCATENATE(I10,"-",#REF!,"-",#REF!)</f>
        <v>#REF!</v>
      </c>
      <c r="C10" s="270">
        <v>48</v>
      </c>
      <c r="D10" s="270"/>
      <c r="E10" s="271">
        <v>36402</v>
      </c>
      <c r="F10" s="272" t="s">
        <v>859</v>
      </c>
      <c r="G10" s="269" t="s">
        <v>846</v>
      </c>
      <c r="H10" s="269" t="s">
        <v>631</v>
      </c>
      <c r="I10" s="269" t="s">
        <v>543</v>
      </c>
      <c r="J10" s="274">
        <v>10315</v>
      </c>
      <c r="K10" s="269" t="s">
        <v>549</v>
      </c>
      <c r="L10" s="274">
        <v>22600</v>
      </c>
      <c r="M10" s="269" t="s">
        <v>578</v>
      </c>
      <c r="N10" s="274"/>
    </row>
    <row r="11" spans="1:14" s="275" customFormat="1" ht="25.5" customHeight="1">
      <c r="A11" s="269">
        <v>8</v>
      </c>
      <c r="B11" s="270" t="e">
        <f>CONCATENATE(I11,"-",#REF!,"-",#REF!)</f>
        <v>#REF!</v>
      </c>
      <c r="C11" s="270">
        <v>147</v>
      </c>
      <c r="D11" s="270"/>
      <c r="E11" s="271">
        <v>36071</v>
      </c>
      <c r="F11" s="272" t="s">
        <v>969</v>
      </c>
      <c r="G11" s="269" t="s">
        <v>967</v>
      </c>
      <c r="H11" s="269" t="s">
        <v>631</v>
      </c>
      <c r="I11" s="269" t="s">
        <v>543</v>
      </c>
      <c r="J11" s="274" t="s">
        <v>1167</v>
      </c>
      <c r="K11" s="269" t="s">
        <v>549</v>
      </c>
      <c r="L11" s="274">
        <v>22300</v>
      </c>
      <c r="M11" s="269" t="s">
        <v>578</v>
      </c>
      <c r="N11" s="274"/>
    </row>
    <row r="12" spans="1:14" s="275" customFormat="1" ht="25.5" customHeight="1">
      <c r="A12" s="269">
        <v>9</v>
      </c>
      <c r="B12" s="270" t="e">
        <f>CONCATENATE(I12,"-",#REF!,"-",#REF!)</f>
        <v>#REF!</v>
      </c>
      <c r="C12" s="270">
        <v>23</v>
      </c>
      <c r="D12" s="270"/>
      <c r="E12" s="271"/>
      <c r="F12" s="272" t="s">
        <v>832</v>
      </c>
      <c r="G12" s="269" t="s">
        <v>829</v>
      </c>
      <c r="H12" s="269" t="s">
        <v>631</v>
      </c>
      <c r="I12" s="269" t="s">
        <v>444</v>
      </c>
      <c r="J12" s="274" t="s">
        <v>1069</v>
      </c>
      <c r="K12" s="269" t="s">
        <v>167</v>
      </c>
      <c r="L12" s="274"/>
      <c r="M12" s="269" t="s">
        <v>578</v>
      </c>
      <c r="N12" s="274" t="s">
        <v>1070</v>
      </c>
    </row>
    <row r="13" spans="1:14" s="275" customFormat="1" ht="25.5" customHeight="1">
      <c r="A13" s="269">
        <v>10</v>
      </c>
      <c r="B13" s="270" t="e">
        <f>CONCATENATE(I13,"-",#REF!,"-",#REF!)</f>
        <v>#REF!</v>
      </c>
      <c r="C13" s="270">
        <v>94</v>
      </c>
      <c r="D13" s="270"/>
      <c r="E13" s="271">
        <v>36192</v>
      </c>
      <c r="F13" s="272" t="s">
        <v>915</v>
      </c>
      <c r="G13" s="269" t="s">
        <v>273</v>
      </c>
      <c r="H13" s="269" t="s">
        <v>631</v>
      </c>
      <c r="I13" s="269" t="s">
        <v>1059</v>
      </c>
      <c r="J13" s="274" t="s">
        <v>1127</v>
      </c>
      <c r="K13" s="269" t="s">
        <v>578</v>
      </c>
      <c r="L13" s="274" t="s">
        <v>1128</v>
      </c>
      <c r="M13" s="269" t="s">
        <v>543</v>
      </c>
      <c r="N13" s="274" t="s">
        <v>1129</v>
      </c>
    </row>
    <row r="14" spans="1:14" s="275" customFormat="1" ht="25.5" customHeight="1">
      <c r="A14" s="269">
        <v>11</v>
      </c>
      <c r="B14" s="270" t="e">
        <f>CONCATENATE(I14,"-",#REF!,"-",#REF!)</f>
        <v>#REF!</v>
      </c>
      <c r="C14" s="270">
        <v>145</v>
      </c>
      <c r="D14" s="270"/>
      <c r="E14" s="271">
        <v>35800</v>
      </c>
      <c r="F14" s="272" t="s">
        <v>966</v>
      </c>
      <c r="G14" s="269" t="s">
        <v>967</v>
      </c>
      <c r="H14" s="269" t="s">
        <v>631</v>
      </c>
      <c r="I14" s="269" t="s">
        <v>1059</v>
      </c>
      <c r="J14" s="274"/>
      <c r="K14" s="269" t="s">
        <v>578</v>
      </c>
      <c r="L14" s="274" t="s">
        <v>1166</v>
      </c>
      <c r="M14" s="269" t="s">
        <v>543</v>
      </c>
      <c r="N14" s="274">
        <v>10185</v>
      </c>
    </row>
    <row r="15" spans="1:14" s="275" customFormat="1" ht="25.5" customHeight="1">
      <c r="A15" s="269">
        <v>12</v>
      </c>
      <c r="B15" s="270" t="e">
        <f>CONCATENATE(I15,"-",#REF!,"-",#REF!)</f>
        <v>#REF!</v>
      </c>
      <c r="C15" s="270">
        <v>173</v>
      </c>
      <c r="D15" s="270"/>
      <c r="E15" s="271">
        <v>35635</v>
      </c>
      <c r="F15" s="272" t="s">
        <v>999</v>
      </c>
      <c r="G15" s="269" t="s">
        <v>997</v>
      </c>
      <c r="H15" s="269" t="s">
        <v>631</v>
      </c>
      <c r="I15" s="269" t="s">
        <v>105</v>
      </c>
      <c r="J15" s="274" t="s">
        <v>1172</v>
      </c>
      <c r="K15" s="269" t="s">
        <v>578</v>
      </c>
      <c r="L15" s="274" t="s">
        <v>1173</v>
      </c>
      <c r="M15" s="269" t="s">
        <v>1059</v>
      </c>
      <c r="N15" s="274" t="s">
        <v>1174</v>
      </c>
    </row>
    <row r="16" spans="1:14" s="275" customFormat="1" ht="25.5" customHeight="1">
      <c r="A16" s="269">
        <v>13</v>
      </c>
      <c r="B16" s="270" t="e">
        <f>CONCATENATE(I16,"-",#REF!,"-",#REF!)</f>
        <v>#REF!</v>
      </c>
      <c r="C16" s="270">
        <v>57</v>
      </c>
      <c r="D16" s="270"/>
      <c r="E16" s="271">
        <v>35688</v>
      </c>
      <c r="F16" s="272" t="s">
        <v>868</v>
      </c>
      <c r="G16" s="269" t="s">
        <v>846</v>
      </c>
      <c r="H16" s="269" t="s">
        <v>631</v>
      </c>
      <c r="I16" s="269" t="s">
        <v>545</v>
      </c>
      <c r="J16" s="274"/>
      <c r="K16" s="269" t="s">
        <v>105</v>
      </c>
      <c r="L16" s="274"/>
      <c r="M16" s="269" t="s">
        <v>1059</v>
      </c>
      <c r="N16" s="274"/>
    </row>
    <row r="17" spans="1:14" s="275" customFormat="1" ht="25.5" customHeight="1">
      <c r="A17" s="269">
        <v>14</v>
      </c>
      <c r="B17" s="270" t="e">
        <f>CONCATENATE(I17,"-",#REF!,"-",#REF!)</f>
        <v>#REF!</v>
      </c>
      <c r="C17" s="270">
        <v>144</v>
      </c>
      <c r="D17" s="270"/>
      <c r="E17" s="271">
        <v>35779</v>
      </c>
      <c r="F17" s="272" t="s">
        <v>965</v>
      </c>
      <c r="G17" s="269" t="s">
        <v>947</v>
      </c>
      <c r="H17" s="269" t="s">
        <v>631</v>
      </c>
      <c r="I17" s="269" t="s">
        <v>105</v>
      </c>
      <c r="J17" s="274" t="s">
        <v>1163</v>
      </c>
      <c r="K17" s="269" t="s">
        <v>444</v>
      </c>
      <c r="L17" s="274" t="s">
        <v>1164</v>
      </c>
      <c r="M17" s="269" t="s">
        <v>1059</v>
      </c>
      <c r="N17" s="274" t="s">
        <v>1165</v>
      </c>
    </row>
    <row r="18" spans="1:14" s="275" customFormat="1" ht="25.5" customHeight="1">
      <c r="A18" s="269">
        <v>15</v>
      </c>
      <c r="B18" s="270" t="e">
        <f>CONCATENATE(I18,"-",#REF!,"-",#REF!)</f>
        <v>#REF!</v>
      </c>
      <c r="C18" s="270">
        <v>26</v>
      </c>
      <c r="D18" s="270"/>
      <c r="E18" s="271"/>
      <c r="F18" s="272" t="s">
        <v>835</v>
      </c>
      <c r="G18" s="269" t="s">
        <v>829</v>
      </c>
      <c r="H18" s="269" t="s">
        <v>631</v>
      </c>
      <c r="I18" s="269" t="s">
        <v>543</v>
      </c>
      <c r="J18" s="274">
        <v>10200</v>
      </c>
      <c r="K18" s="269" t="s">
        <v>578</v>
      </c>
      <c r="L18" s="274" t="s">
        <v>1074</v>
      </c>
      <c r="M18" s="269" t="s">
        <v>549</v>
      </c>
      <c r="N18" s="274" t="s">
        <v>1075</v>
      </c>
    </row>
    <row r="19" spans="1:14" s="275" customFormat="1" ht="25.5" customHeight="1">
      <c r="A19" s="269">
        <v>16</v>
      </c>
      <c r="B19" s="270" t="e">
        <f>CONCATENATE(I19,"-",#REF!,"-",#REF!)</f>
        <v>#REF!</v>
      </c>
      <c r="C19" s="270">
        <v>113</v>
      </c>
      <c r="D19" s="270"/>
      <c r="E19" s="271">
        <v>36618</v>
      </c>
      <c r="F19" s="272" t="s">
        <v>934</v>
      </c>
      <c r="G19" s="269" t="s">
        <v>273</v>
      </c>
      <c r="H19" s="269" t="s">
        <v>631</v>
      </c>
      <c r="I19" s="269" t="s">
        <v>1059</v>
      </c>
      <c r="J19" s="274"/>
      <c r="K19" s="269" t="s">
        <v>543</v>
      </c>
      <c r="L19" s="274"/>
      <c r="M19" s="269" t="s">
        <v>549</v>
      </c>
      <c r="N19" s="274"/>
    </row>
    <row r="20" spans="1:14" s="275" customFormat="1" ht="25.5" customHeight="1">
      <c r="A20" s="269">
        <v>17</v>
      </c>
      <c r="B20" s="270" t="e">
        <f>CONCATENATE(I20,"-",#REF!,"-",#REF!)</f>
        <v>#REF!</v>
      </c>
      <c r="C20" s="270">
        <v>197</v>
      </c>
      <c r="D20" s="270"/>
      <c r="E20" s="271">
        <v>36595</v>
      </c>
      <c r="F20" s="272" t="s">
        <v>1027</v>
      </c>
      <c r="G20" s="269" t="s">
        <v>1026</v>
      </c>
      <c r="H20" s="269" t="s">
        <v>631</v>
      </c>
      <c r="I20" s="269" t="s">
        <v>1059</v>
      </c>
      <c r="J20" s="274"/>
      <c r="K20" s="269" t="s">
        <v>543</v>
      </c>
      <c r="L20" s="274"/>
      <c r="M20" s="269" t="s">
        <v>549</v>
      </c>
      <c r="N20" s="274"/>
    </row>
    <row r="21" spans="1:14" s="275" customFormat="1" ht="25.5" customHeight="1">
      <c r="A21" s="269">
        <v>18</v>
      </c>
      <c r="B21" s="270" t="e">
        <f>CONCATENATE(I21,"-",#REF!,"-",#REF!)</f>
        <v>#REF!</v>
      </c>
      <c r="C21" s="270">
        <v>198</v>
      </c>
      <c r="D21" s="270"/>
      <c r="E21" s="271">
        <v>36241</v>
      </c>
      <c r="F21" s="272" t="s">
        <v>1028</v>
      </c>
      <c r="G21" s="269" t="s">
        <v>1026</v>
      </c>
      <c r="H21" s="269" t="s">
        <v>631</v>
      </c>
      <c r="I21" s="269" t="s">
        <v>1059</v>
      </c>
      <c r="J21" s="274"/>
      <c r="K21" s="269" t="s">
        <v>543</v>
      </c>
      <c r="L21" s="274"/>
      <c r="M21" s="269" t="s">
        <v>549</v>
      </c>
      <c r="N21" s="274"/>
    </row>
    <row r="22" spans="1:14" s="275" customFormat="1" ht="25.5" customHeight="1">
      <c r="A22" s="269">
        <v>19</v>
      </c>
      <c r="B22" s="270" t="e">
        <f>CONCATENATE(I22,"-",#REF!,"-",#REF!)</f>
        <v>#REF!</v>
      </c>
      <c r="C22" s="270">
        <v>163</v>
      </c>
      <c r="D22" s="270"/>
      <c r="E22" s="271">
        <v>35565</v>
      </c>
      <c r="F22" s="272" t="s">
        <v>987</v>
      </c>
      <c r="G22" s="269" t="s">
        <v>988</v>
      </c>
      <c r="H22" s="269" t="s">
        <v>631</v>
      </c>
      <c r="I22" s="269" t="s">
        <v>105</v>
      </c>
      <c r="J22" s="274"/>
      <c r="K22" s="269" t="s">
        <v>1059</v>
      </c>
      <c r="L22" s="274"/>
      <c r="M22" s="269" t="s">
        <v>124</v>
      </c>
      <c r="N22" s="274"/>
    </row>
    <row r="23" spans="1:14" s="275" customFormat="1" ht="25.5" customHeight="1">
      <c r="A23" s="269">
        <v>20</v>
      </c>
      <c r="B23" s="270" t="e">
        <f>CONCATENATE(I23,"-",#REF!,"-",#REF!)</f>
        <v>#REF!</v>
      </c>
      <c r="C23" s="270">
        <v>53</v>
      </c>
      <c r="D23" s="270"/>
      <c r="E23" s="271"/>
      <c r="F23" s="272" t="s">
        <v>864</v>
      </c>
      <c r="G23" s="269" t="s">
        <v>846</v>
      </c>
      <c r="H23" s="269" t="s">
        <v>631</v>
      </c>
      <c r="I23" s="269" t="s">
        <v>1059</v>
      </c>
      <c r="J23" s="274" t="s">
        <v>1103</v>
      </c>
      <c r="K23" s="269" t="s">
        <v>545</v>
      </c>
      <c r="L23" s="274" t="s">
        <v>1104</v>
      </c>
      <c r="M23" s="269" t="s">
        <v>105</v>
      </c>
      <c r="N23" s="274" t="s">
        <v>1105</v>
      </c>
    </row>
    <row r="24" spans="1:14" s="275" customFormat="1" ht="25.5" customHeight="1">
      <c r="A24" s="269">
        <v>21</v>
      </c>
      <c r="B24" s="270" t="e">
        <f>CONCATENATE(I24,"-",#REF!,"-",#REF!)</f>
        <v>#REF!</v>
      </c>
      <c r="C24" s="270"/>
      <c r="D24" s="270"/>
      <c r="E24" s="271"/>
      <c r="F24" s="272"/>
      <c r="G24" s="269"/>
      <c r="H24" s="269"/>
      <c r="I24" s="269"/>
      <c r="J24" s="274"/>
      <c r="K24" s="269"/>
      <c r="L24" s="274"/>
      <c r="M24" s="269"/>
      <c r="N24" s="274"/>
    </row>
    <row r="25" spans="1:14" s="275" customFormat="1" ht="25.5" customHeight="1">
      <c r="A25" s="269">
        <v>22</v>
      </c>
      <c r="B25" s="270" t="e">
        <f>CONCATENATE(I25,"-",#REF!,"-",#REF!)</f>
        <v>#REF!</v>
      </c>
      <c r="C25" s="270">
        <v>199</v>
      </c>
      <c r="D25" s="270"/>
      <c r="E25" s="271">
        <v>36324</v>
      </c>
      <c r="F25" s="272" t="s">
        <v>1029</v>
      </c>
      <c r="G25" s="269" t="s">
        <v>1026</v>
      </c>
      <c r="H25" s="269" t="s">
        <v>631</v>
      </c>
      <c r="I25" s="269" t="s">
        <v>1059</v>
      </c>
      <c r="J25" s="274"/>
      <c r="K25" s="269" t="s">
        <v>167</v>
      </c>
      <c r="L25" s="274"/>
      <c r="M25" s="269" t="s">
        <v>105</v>
      </c>
      <c r="N25" s="274"/>
    </row>
    <row r="26" spans="1:14" s="275" customFormat="1" ht="25.5" customHeight="1">
      <c r="A26" s="269">
        <v>23</v>
      </c>
      <c r="B26" s="270" t="e">
        <f>CONCATENATE(I26,"-",#REF!,"-",#REF!)</f>
        <v>#REF!</v>
      </c>
      <c r="C26" s="270">
        <v>18</v>
      </c>
      <c r="D26" s="270"/>
      <c r="E26" s="271">
        <v>35126</v>
      </c>
      <c r="F26" s="272" t="s">
        <v>826</v>
      </c>
      <c r="G26" s="269" t="s">
        <v>825</v>
      </c>
      <c r="H26" s="269" t="s">
        <v>631</v>
      </c>
      <c r="I26" s="269" t="s">
        <v>545</v>
      </c>
      <c r="J26" s="274" t="s">
        <v>1065</v>
      </c>
      <c r="K26" s="269" t="s">
        <v>444</v>
      </c>
      <c r="L26" s="274" t="s">
        <v>1066</v>
      </c>
      <c r="M26" s="269" t="s">
        <v>105</v>
      </c>
      <c r="N26" s="274" t="s">
        <v>1067</v>
      </c>
    </row>
    <row r="27" spans="1:14" s="275" customFormat="1" ht="25.5" customHeight="1">
      <c r="A27" s="269">
        <v>24</v>
      </c>
      <c r="B27" s="270" t="e">
        <f>CONCATENATE(I27,"-",#REF!,"-",#REF!)</f>
        <v>#REF!</v>
      </c>
      <c r="C27" s="270">
        <v>43</v>
      </c>
      <c r="D27" s="270"/>
      <c r="E27" s="271">
        <v>35324</v>
      </c>
      <c r="F27" s="272" t="s">
        <v>854</v>
      </c>
      <c r="G27" s="269" t="s">
        <v>846</v>
      </c>
      <c r="H27" s="269" t="s">
        <v>631</v>
      </c>
      <c r="I27" s="269" t="s">
        <v>545</v>
      </c>
      <c r="J27" s="274" t="s">
        <v>1088</v>
      </c>
      <c r="K27" s="269" t="s">
        <v>444</v>
      </c>
      <c r="L27" s="274" t="s">
        <v>1089</v>
      </c>
      <c r="M27" s="269" t="s">
        <v>105</v>
      </c>
      <c r="N27" s="274" t="s">
        <v>1090</v>
      </c>
    </row>
    <row r="28" spans="1:14" s="275" customFormat="1" ht="25.5" customHeight="1">
      <c r="A28" s="269">
        <v>25</v>
      </c>
      <c r="B28" s="270" t="e">
        <f>CONCATENATE(I28,"-",#REF!,"-",#REF!)</f>
        <v>#REF!</v>
      </c>
      <c r="C28" s="270">
        <v>50</v>
      </c>
      <c r="D28" s="270"/>
      <c r="E28" s="271">
        <v>36397</v>
      </c>
      <c r="F28" s="272" t="s">
        <v>861</v>
      </c>
      <c r="G28" s="269" t="s">
        <v>846</v>
      </c>
      <c r="H28" s="269" t="s">
        <v>631</v>
      </c>
      <c r="I28" s="269" t="s">
        <v>545</v>
      </c>
      <c r="J28" s="274" t="s">
        <v>1097</v>
      </c>
      <c r="K28" s="269" t="s">
        <v>444</v>
      </c>
      <c r="L28" s="274" t="s">
        <v>1098</v>
      </c>
      <c r="M28" s="269" t="s">
        <v>105</v>
      </c>
      <c r="N28" s="274" t="s">
        <v>1099</v>
      </c>
    </row>
    <row r="29" spans="1:14" s="275" customFormat="1" ht="25.5" customHeight="1">
      <c r="A29" s="269">
        <v>26</v>
      </c>
      <c r="B29" s="270" t="e">
        <f>CONCATENATE(I29,"-",#REF!,"-",#REF!)</f>
        <v>#REF!</v>
      </c>
      <c r="C29" s="270">
        <v>39</v>
      </c>
      <c r="D29" s="270"/>
      <c r="E29" s="271">
        <v>35118</v>
      </c>
      <c r="F29" s="272" t="s">
        <v>851</v>
      </c>
      <c r="G29" s="269" t="s">
        <v>846</v>
      </c>
      <c r="H29" s="269" t="s">
        <v>631</v>
      </c>
      <c r="I29" s="269" t="s">
        <v>124</v>
      </c>
      <c r="J29" s="274" t="s">
        <v>1085</v>
      </c>
      <c r="K29" s="269" t="s">
        <v>444</v>
      </c>
      <c r="L29" s="274" t="s">
        <v>1086</v>
      </c>
      <c r="M29" s="269" t="s">
        <v>105</v>
      </c>
      <c r="N29" s="274" t="s">
        <v>1087</v>
      </c>
    </row>
    <row r="30" spans="1:14" s="275" customFormat="1" ht="25.5" customHeight="1">
      <c r="A30" s="269">
        <v>27</v>
      </c>
      <c r="B30" s="270" t="e">
        <f>CONCATENATE(I30,"-",#REF!,"-",#REF!)</f>
        <v>#REF!</v>
      </c>
      <c r="C30" s="270"/>
      <c r="D30" s="270"/>
      <c r="E30" s="271"/>
      <c r="F30" s="272"/>
      <c r="G30" s="269"/>
      <c r="H30" s="269"/>
      <c r="I30" s="269"/>
      <c r="J30" s="274"/>
      <c r="K30" s="269"/>
      <c r="L30" s="274"/>
      <c r="M30" s="269"/>
      <c r="N30" s="274"/>
    </row>
    <row r="31" spans="1:14" s="275" customFormat="1" ht="25.5" customHeight="1">
      <c r="A31" s="269">
        <v>28</v>
      </c>
      <c r="B31" s="270" t="e">
        <f>CONCATENATE(I31,"-",#REF!,"-",#REF!)</f>
        <v>#REF!</v>
      </c>
      <c r="C31" s="270">
        <v>37</v>
      </c>
      <c r="D31" s="270"/>
      <c r="E31" s="271">
        <v>35240</v>
      </c>
      <c r="F31" s="272" t="s">
        <v>849</v>
      </c>
      <c r="G31" s="269" t="s">
        <v>846</v>
      </c>
      <c r="H31" s="269" t="s">
        <v>631</v>
      </c>
      <c r="I31" s="269" t="s">
        <v>543</v>
      </c>
      <c r="J31" s="274" t="s">
        <v>1082</v>
      </c>
      <c r="K31" s="269" t="s">
        <v>545</v>
      </c>
      <c r="L31" s="274" t="s">
        <v>1065</v>
      </c>
      <c r="M31" s="269" t="s">
        <v>444</v>
      </c>
      <c r="N31" s="274">
        <v>1060</v>
      </c>
    </row>
    <row r="32" spans="1:14" s="275" customFormat="1" ht="25.5" customHeight="1">
      <c r="A32" s="269">
        <v>29</v>
      </c>
      <c r="B32" s="270" t="e">
        <f>CONCATENATE(I32,"-",#REF!,"-",#REF!)</f>
        <v>#REF!</v>
      </c>
      <c r="C32" s="270">
        <v>38</v>
      </c>
      <c r="D32" s="270"/>
      <c r="E32" s="271">
        <v>35431</v>
      </c>
      <c r="F32" s="272" t="s">
        <v>850</v>
      </c>
      <c r="G32" s="269" t="s">
        <v>846</v>
      </c>
      <c r="H32" s="269" t="s">
        <v>631</v>
      </c>
      <c r="I32" s="269" t="s">
        <v>545</v>
      </c>
      <c r="J32" s="274" t="s">
        <v>1083</v>
      </c>
      <c r="K32" s="269" t="s">
        <v>105</v>
      </c>
      <c r="L32" s="274" t="s">
        <v>1084</v>
      </c>
      <c r="M32" s="269" t="s">
        <v>444</v>
      </c>
      <c r="N32" s="274"/>
    </row>
    <row r="33" spans="1:14" s="275" customFormat="1" ht="25.5" customHeight="1">
      <c r="A33" s="269">
        <v>30</v>
      </c>
      <c r="B33" s="270" t="e">
        <f>CONCATENATE(I33,"-",#REF!,"-",#REF!)</f>
        <v>#REF!</v>
      </c>
      <c r="C33" s="270">
        <v>45</v>
      </c>
      <c r="D33" s="270"/>
      <c r="E33" s="271">
        <v>35810</v>
      </c>
      <c r="F33" s="272" t="s">
        <v>856</v>
      </c>
      <c r="G33" s="269" t="s">
        <v>846</v>
      </c>
      <c r="H33" s="269" t="s">
        <v>631</v>
      </c>
      <c r="I33" s="269" t="s">
        <v>543</v>
      </c>
      <c r="J33" s="274">
        <v>10123</v>
      </c>
      <c r="K33" s="269" t="s">
        <v>578</v>
      </c>
      <c r="L33" s="274" t="s">
        <v>1094</v>
      </c>
      <c r="M33" s="269" t="s">
        <v>106</v>
      </c>
      <c r="N33" s="274" t="s">
        <v>1095</v>
      </c>
    </row>
    <row r="34" spans="1:14" s="275" customFormat="1" ht="25.5" customHeight="1">
      <c r="A34" s="269">
        <v>31</v>
      </c>
      <c r="B34" s="270" t="e">
        <f>CONCATENATE(I34,"-",#REF!,"-",#REF!)</f>
        <v>#REF!</v>
      </c>
      <c r="C34" s="270">
        <v>1</v>
      </c>
      <c r="D34" s="270"/>
      <c r="E34" s="271">
        <v>35471</v>
      </c>
      <c r="F34" s="272" t="s">
        <v>805</v>
      </c>
      <c r="G34" s="269" t="s">
        <v>806</v>
      </c>
      <c r="H34" s="269" t="s">
        <v>631</v>
      </c>
      <c r="I34" s="269" t="s">
        <v>549</v>
      </c>
      <c r="J34" s="273"/>
      <c r="K34" s="273" t="s">
        <v>544</v>
      </c>
      <c r="L34" s="273"/>
      <c r="M34" s="269"/>
      <c r="N34" s="274"/>
    </row>
    <row r="35" spans="1:14" s="275" customFormat="1" ht="25.5" customHeight="1">
      <c r="A35" s="269">
        <v>32</v>
      </c>
      <c r="B35" s="270" t="e">
        <f>CONCATENATE(I35,"-",#REF!,"-",#REF!)</f>
        <v>#REF!</v>
      </c>
      <c r="C35" s="270">
        <v>13</v>
      </c>
      <c r="D35" s="270"/>
      <c r="E35" s="271">
        <v>35431</v>
      </c>
      <c r="F35" s="272" t="s">
        <v>820</v>
      </c>
      <c r="G35" s="269" t="s">
        <v>818</v>
      </c>
      <c r="H35" s="269" t="s">
        <v>631</v>
      </c>
      <c r="I35" s="269" t="s">
        <v>549</v>
      </c>
      <c r="J35" s="274" t="s">
        <v>1057</v>
      </c>
      <c r="K35" s="269" t="s">
        <v>544</v>
      </c>
      <c r="L35" s="274" t="s">
        <v>1058</v>
      </c>
      <c r="M35" s="269"/>
      <c r="N35" s="274"/>
    </row>
    <row r="36" spans="1:14" s="275" customFormat="1" ht="25.5" customHeight="1">
      <c r="A36" s="269">
        <v>33</v>
      </c>
      <c r="B36" s="270" t="e">
        <f>CONCATENATE(I36,"-",#REF!,"-",#REF!)</f>
        <v>#REF!</v>
      </c>
      <c r="C36" s="270">
        <v>24</v>
      </c>
      <c r="D36" s="270"/>
      <c r="E36" s="271"/>
      <c r="F36" s="272" t="s">
        <v>833</v>
      </c>
      <c r="G36" s="269" t="s">
        <v>829</v>
      </c>
      <c r="H36" s="269" t="s">
        <v>631</v>
      </c>
      <c r="I36" s="269" t="s">
        <v>549</v>
      </c>
      <c r="J36" s="274" t="s">
        <v>1071</v>
      </c>
      <c r="K36" s="269" t="s">
        <v>544</v>
      </c>
      <c r="L36" s="274" t="s">
        <v>1072</v>
      </c>
      <c r="M36" s="269"/>
      <c r="N36" s="274"/>
    </row>
    <row r="37" spans="1:14" s="275" customFormat="1" ht="25.5" customHeight="1">
      <c r="A37" s="269">
        <v>34</v>
      </c>
      <c r="B37" s="270" t="e">
        <f>CONCATENATE(I37,"-",#REF!,"-",#REF!)</f>
        <v>#REF!</v>
      </c>
      <c r="C37" s="270">
        <v>27</v>
      </c>
      <c r="D37" s="270"/>
      <c r="E37" s="271"/>
      <c r="F37" s="272" t="s">
        <v>836</v>
      </c>
      <c r="G37" s="269" t="s">
        <v>829</v>
      </c>
      <c r="H37" s="269" t="s">
        <v>631</v>
      </c>
      <c r="I37" s="269" t="s">
        <v>549</v>
      </c>
      <c r="J37" s="274">
        <v>21900</v>
      </c>
      <c r="K37" s="269" t="s">
        <v>544</v>
      </c>
      <c r="L37" s="274">
        <v>45200</v>
      </c>
      <c r="M37" s="269"/>
      <c r="N37" s="274"/>
    </row>
    <row r="38" spans="1:14" s="275" customFormat="1" ht="25.5" customHeight="1">
      <c r="A38" s="269">
        <v>35</v>
      </c>
      <c r="B38" s="270" t="e">
        <f>CONCATENATE(I38,"-",#REF!,"-",#REF!)</f>
        <v>#REF!</v>
      </c>
      <c r="C38" s="270">
        <v>28</v>
      </c>
      <c r="D38" s="270"/>
      <c r="E38" s="271"/>
      <c r="F38" s="272" t="s">
        <v>837</v>
      </c>
      <c r="G38" s="269" t="s">
        <v>829</v>
      </c>
      <c r="H38" s="269" t="s">
        <v>631</v>
      </c>
      <c r="I38" s="269" t="s">
        <v>549</v>
      </c>
      <c r="J38" s="274">
        <v>22410</v>
      </c>
      <c r="K38" s="269" t="s">
        <v>544</v>
      </c>
      <c r="L38" s="274">
        <v>50000</v>
      </c>
      <c r="M38" s="269"/>
      <c r="N38" s="274"/>
    </row>
    <row r="39" spans="1:14" s="275" customFormat="1" ht="25.5" customHeight="1">
      <c r="A39" s="269">
        <v>36</v>
      </c>
      <c r="B39" s="270" t="e">
        <f>CONCATENATE(I39,"-",#REF!,"-",#REF!)</f>
        <v>#REF!</v>
      </c>
      <c r="C39" s="270">
        <v>31</v>
      </c>
      <c r="D39" s="270"/>
      <c r="E39" s="271">
        <v>35276</v>
      </c>
      <c r="F39" s="272" t="s">
        <v>841</v>
      </c>
      <c r="G39" s="269" t="s">
        <v>842</v>
      </c>
      <c r="H39" s="269" t="s">
        <v>631</v>
      </c>
      <c r="I39" s="269" t="s">
        <v>549</v>
      </c>
      <c r="J39" s="274"/>
      <c r="K39" s="269" t="s">
        <v>544</v>
      </c>
      <c r="L39" s="274"/>
      <c r="M39" s="269"/>
      <c r="N39" s="274"/>
    </row>
    <row r="40" spans="1:14" s="275" customFormat="1" ht="25.5" customHeight="1">
      <c r="A40" s="269">
        <v>37</v>
      </c>
      <c r="B40" s="270" t="e">
        <f>CONCATENATE(I40,"-",#REF!,"-",#REF!)</f>
        <v>#REF!</v>
      </c>
      <c r="C40" s="270">
        <v>32</v>
      </c>
      <c r="D40" s="270"/>
      <c r="E40" s="271">
        <v>35330</v>
      </c>
      <c r="F40" s="272" t="s">
        <v>843</v>
      </c>
      <c r="G40" s="269" t="s">
        <v>842</v>
      </c>
      <c r="H40" s="269" t="s">
        <v>631</v>
      </c>
      <c r="I40" s="269" t="s">
        <v>549</v>
      </c>
      <c r="J40" s="274"/>
      <c r="K40" s="269" t="s">
        <v>544</v>
      </c>
      <c r="L40" s="274"/>
      <c r="M40" s="269"/>
      <c r="N40" s="274"/>
    </row>
    <row r="41" spans="1:14" s="275" customFormat="1" ht="25.5" customHeight="1">
      <c r="A41" s="269">
        <v>38</v>
      </c>
      <c r="B41" s="270" t="e">
        <f>CONCATENATE(I41,"-",#REF!,"-",#REF!)</f>
        <v>#REF!</v>
      </c>
      <c r="C41" s="270">
        <v>33</v>
      </c>
      <c r="D41" s="270"/>
      <c r="E41" s="271">
        <v>35653</v>
      </c>
      <c r="F41" s="272" t="s">
        <v>844</v>
      </c>
      <c r="G41" s="269" t="s">
        <v>842</v>
      </c>
      <c r="H41" s="269" t="s">
        <v>631</v>
      </c>
      <c r="I41" s="269" t="s">
        <v>549</v>
      </c>
      <c r="J41" s="274">
        <v>22500</v>
      </c>
      <c r="K41" s="269" t="s">
        <v>544</v>
      </c>
      <c r="L41" s="274">
        <v>45900</v>
      </c>
      <c r="M41" s="269"/>
      <c r="N41" s="274"/>
    </row>
    <row r="42" spans="1:14" s="275" customFormat="1" ht="25.5" customHeight="1">
      <c r="A42" s="269">
        <v>39</v>
      </c>
      <c r="B42" s="270" t="e">
        <f>CONCATENATE(I42,"-",#REF!,"-",#REF!)</f>
        <v>#REF!</v>
      </c>
      <c r="C42" s="270">
        <v>46</v>
      </c>
      <c r="D42" s="270"/>
      <c r="E42" s="271">
        <v>35171</v>
      </c>
      <c r="F42" s="272" t="s">
        <v>857</v>
      </c>
      <c r="G42" s="269" t="s">
        <v>846</v>
      </c>
      <c r="H42" s="269" t="s">
        <v>631</v>
      </c>
      <c r="I42" s="269" t="s">
        <v>549</v>
      </c>
      <c r="J42" s="274">
        <v>22300</v>
      </c>
      <c r="K42" s="269" t="s">
        <v>544</v>
      </c>
      <c r="L42" s="274">
        <v>45500</v>
      </c>
      <c r="M42" s="269"/>
      <c r="N42" s="274"/>
    </row>
    <row r="43" spans="1:14" s="275" customFormat="1" ht="25.5" customHeight="1">
      <c r="A43" s="269">
        <v>40</v>
      </c>
      <c r="B43" s="270" t="e">
        <f>CONCATENATE(I43,"-",#REF!,"-",#REF!)</f>
        <v>#REF!</v>
      </c>
      <c r="C43" s="270">
        <v>47</v>
      </c>
      <c r="D43" s="270"/>
      <c r="E43" s="271">
        <v>35318</v>
      </c>
      <c r="F43" s="272" t="s">
        <v>858</v>
      </c>
      <c r="G43" s="269" t="s">
        <v>846</v>
      </c>
      <c r="H43" s="269" t="s">
        <v>631</v>
      </c>
      <c r="I43" s="269" t="s">
        <v>549</v>
      </c>
      <c r="J43" s="274">
        <v>22800</v>
      </c>
      <c r="K43" s="269" t="s">
        <v>544</v>
      </c>
      <c r="L43" s="274">
        <v>45800</v>
      </c>
      <c r="M43" s="269"/>
      <c r="N43" s="274"/>
    </row>
    <row r="44" spans="1:14" s="275" customFormat="1" ht="25.5" customHeight="1">
      <c r="A44" s="269">
        <v>41</v>
      </c>
      <c r="B44" s="270" t="e">
        <f>CONCATENATE(I44,"-",#REF!,"-",#REF!)</f>
        <v>#REF!</v>
      </c>
      <c r="C44" s="270">
        <v>49</v>
      </c>
      <c r="D44" s="270"/>
      <c r="E44" s="271">
        <v>35668</v>
      </c>
      <c r="F44" s="272" t="s">
        <v>860</v>
      </c>
      <c r="G44" s="269" t="s">
        <v>846</v>
      </c>
      <c r="H44" s="269" t="s">
        <v>631</v>
      </c>
      <c r="I44" s="269" t="s">
        <v>549</v>
      </c>
      <c r="J44" s="274" t="s">
        <v>1096</v>
      </c>
      <c r="K44" s="269" t="s">
        <v>544</v>
      </c>
      <c r="L44" s="274">
        <v>44500</v>
      </c>
      <c r="M44" s="269"/>
      <c r="N44" s="274"/>
    </row>
    <row r="45" spans="1:14" s="275" customFormat="1" ht="25.5" customHeight="1">
      <c r="A45" s="269">
        <v>42</v>
      </c>
      <c r="B45" s="270" t="e">
        <f>CONCATENATE(I45,"-",#REF!,"-",#REF!)</f>
        <v>#REF!</v>
      </c>
      <c r="C45" s="270">
        <v>61</v>
      </c>
      <c r="D45" s="270"/>
      <c r="E45" s="271">
        <v>35431</v>
      </c>
      <c r="F45" s="272" t="s">
        <v>873</v>
      </c>
      <c r="G45" s="269" t="s">
        <v>874</v>
      </c>
      <c r="H45" s="269" t="s">
        <v>631</v>
      </c>
      <c r="I45" s="269" t="s">
        <v>549</v>
      </c>
      <c r="J45" s="274" t="s">
        <v>1057</v>
      </c>
      <c r="K45" s="269" t="s">
        <v>544</v>
      </c>
      <c r="L45" s="274" t="s">
        <v>1106</v>
      </c>
      <c r="M45" s="269"/>
      <c r="N45" s="274"/>
    </row>
    <row r="46" spans="1:14" s="275" customFormat="1" ht="25.5" customHeight="1">
      <c r="A46" s="269">
        <v>43</v>
      </c>
      <c r="B46" s="270" t="e">
        <f>CONCATENATE(I46,"-",#REF!,"-",#REF!)</f>
        <v>#REF!</v>
      </c>
      <c r="C46" s="270">
        <v>101</v>
      </c>
      <c r="D46" s="270"/>
      <c r="E46" s="271">
        <v>35095</v>
      </c>
      <c r="F46" s="272" t="s">
        <v>922</v>
      </c>
      <c r="G46" s="269" t="s">
        <v>273</v>
      </c>
      <c r="H46" s="269" t="s">
        <v>631</v>
      </c>
      <c r="I46" s="269" t="s">
        <v>549</v>
      </c>
      <c r="J46" s="274"/>
      <c r="K46" s="269" t="s">
        <v>544</v>
      </c>
      <c r="L46" s="274"/>
      <c r="M46" s="269"/>
      <c r="N46" s="274"/>
    </row>
    <row r="47" spans="1:14" s="275" customFormat="1" ht="25.5" customHeight="1">
      <c r="A47" s="269">
        <v>44</v>
      </c>
      <c r="B47" s="270" t="e">
        <f>CONCATENATE(I47,"-",#REF!,"-",#REF!)</f>
        <v>#REF!</v>
      </c>
      <c r="C47" s="270">
        <v>181</v>
      </c>
      <c r="D47" s="270"/>
      <c r="E47" s="271">
        <v>36240</v>
      </c>
      <c r="F47" s="272" t="s">
        <v>1009</v>
      </c>
      <c r="G47" s="269" t="s">
        <v>1004</v>
      </c>
      <c r="H47" s="269" t="s">
        <v>631</v>
      </c>
      <c r="I47" s="269" t="s">
        <v>549</v>
      </c>
      <c r="J47" s="274" t="s">
        <v>1184</v>
      </c>
      <c r="K47" s="269" t="s">
        <v>544</v>
      </c>
      <c r="L47" s="274" t="s">
        <v>1185</v>
      </c>
      <c r="M47" s="269"/>
      <c r="N47" s="274"/>
    </row>
    <row r="48" spans="1:14" s="275" customFormat="1" ht="25.5" customHeight="1">
      <c r="A48" s="269">
        <v>45</v>
      </c>
      <c r="B48" s="270" t="e">
        <f>CONCATENATE(I48,"-",#REF!,"-",#REF!)</f>
        <v>#REF!</v>
      </c>
      <c r="C48" s="270">
        <v>182</v>
      </c>
      <c r="D48" s="270"/>
      <c r="E48" s="271">
        <v>35719</v>
      </c>
      <c r="F48" s="272" t="s">
        <v>1010</v>
      </c>
      <c r="G48" s="269" t="s">
        <v>1004</v>
      </c>
      <c r="H48" s="269" t="s">
        <v>631</v>
      </c>
      <c r="I48" s="269" t="s">
        <v>549</v>
      </c>
      <c r="J48" s="274" t="s">
        <v>1186</v>
      </c>
      <c r="K48" s="269" t="s">
        <v>544</v>
      </c>
      <c r="L48" s="274" t="s">
        <v>1187</v>
      </c>
      <c r="M48" s="269"/>
      <c r="N48" s="274"/>
    </row>
    <row r="49" spans="1:14" s="275" customFormat="1" ht="25.5" customHeight="1">
      <c r="A49" s="269">
        <v>46</v>
      </c>
      <c r="B49" s="270" t="e">
        <f>CONCATENATE(I49,"-",#REF!,"-",#REF!)</f>
        <v>#REF!</v>
      </c>
      <c r="C49" s="270">
        <v>64</v>
      </c>
      <c r="D49" s="270"/>
      <c r="E49" s="271">
        <v>35620</v>
      </c>
      <c r="F49" s="272" t="s">
        <v>878</v>
      </c>
      <c r="G49" s="269" t="s">
        <v>879</v>
      </c>
      <c r="H49" s="269" t="s">
        <v>631</v>
      </c>
      <c r="I49" s="269" t="s">
        <v>105</v>
      </c>
      <c r="J49" s="274">
        <v>495</v>
      </c>
      <c r="K49" s="269" t="s">
        <v>544</v>
      </c>
      <c r="L49" s="274">
        <v>45800</v>
      </c>
      <c r="M49" s="269"/>
      <c r="N49" s="274"/>
    </row>
    <row r="50" spans="1:14" s="275" customFormat="1" ht="25.5" customHeight="1">
      <c r="A50" s="269">
        <v>47</v>
      </c>
      <c r="B50" s="270" t="e">
        <f>CONCATENATE(I50,"-",#REF!,"-",#REF!)</f>
        <v>#REF!</v>
      </c>
      <c r="C50" s="270">
        <v>128</v>
      </c>
      <c r="D50" s="270"/>
      <c r="E50" s="271">
        <v>35085</v>
      </c>
      <c r="F50" s="272" t="s">
        <v>950</v>
      </c>
      <c r="G50" s="269" t="s">
        <v>947</v>
      </c>
      <c r="H50" s="269" t="s">
        <v>631</v>
      </c>
      <c r="I50" s="269" t="s">
        <v>444</v>
      </c>
      <c r="J50" s="274" t="s">
        <v>1142</v>
      </c>
      <c r="K50" s="269" t="s">
        <v>544</v>
      </c>
      <c r="L50" s="274" t="s">
        <v>1143</v>
      </c>
      <c r="M50" s="269"/>
      <c r="N50" s="274"/>
    </row>
    <row r="51" spans="1:14" s="275" customFormat="1" ht="25.5" customHeight="1">
      <c r="A51" s="269">
        <v>48</v>
      </c>
      <c r="B51" s="270" t="e">
        <f>CONCATENATE(I51,"-",#REF!,"-",#REF!)</f>
        <v>#REF!</v>
      </c>
      <c r="C51" s="270">
        <v>67</v>
      </c>
      <c r="D51" s="270"/>
      <c r="E51" s="271">
        <v>35474</v>
      </c>
      <c r="F51" s="272" t="s">
        <v>882</v>
      </c>
      <c r="G51" s="269" t="s">
        <v>879</v>
      </c>
      <c r="H51" s="269" t="s">
        <v>631</v>
      </c>
      <c r="I51" s="269" t="s">
        <v>543</v>
      </c>
      <c r="J51" s="274">
        <v>10300</v>
      </c>
      <c r="K51" s="269" t="s">
        <v>578</v>
      </c>
      <c r="L51" s="274">
        <v>3000</v>
      </c>
      <c r="M51" s="269"/>
      <c r="N51" s="274"/>
    </row>
    <row r="52" spans="1:14" s="275" customFormat="1" ht="25.5" customHeight="1">
      <c r="A52" s="269">
        <v>49</v>
      </c>
      <c r="B52" s="270" t="e">
        <f>CONCATENATE(I52,"-",#REF!,"-",#REF!)</f>
        <v>#REF!</v>
      </c>
      <c r="C52" s="270">
        <v>69</v>
      </c>
      <c r="D52" s="270"/>
      <c r="E52" s="271">
        <v>36130</v>
      </c>
      <c r="F52" s="272" t="s">
        <v>884</v>
      </c>
      <c r="G52" s="269" t="s">
        <v>879</v>
      </c>
      <c r="H52" s="269" t="s">
        <v>631</v>
      </c>
      <c r="I52" s="269" t="s">
        <v>543</v>
      </c>
      <c r="J52" s="274">
        <v>10500</v>
      </c>
      <c r="K52" s="269" t="s">
        <v>578</v>
      </c>
      <c r="L52" s="274" t="s">
        <v>1111</v>
      </c>
      <c r="M52" s="269"/>
      <c r="N52" s="274"/>
    </row>
    <row r="53" spans="1:14" s="275" customFormat="1" ht="25.5" customHeight="1">
      <c r="A53" s="269">
        <v>50</v>
      </c>
      <c r="B53" s="270" t="e">
        <f>CONCATENATE(I53,"-",#REF!,"-",#REF!)</f>
        <v>#REF!</v>
      </c>
      <c r="C53" s="270">
        <v>137</v>
      </c>
      <c r="D53" s="270"/>
      <c r="E53" s="271">
        <v>35254</v>
      </c>
      <c r="F53" s="272" t="s">
        <v>958</v>
      </c>
      <c r="G53" s="269" t="s">
        <v>947</v>
      </c>
      <c r="H53" s="269" t="s">
        <v>631</v>
      </c>
      <c r="I53" s="269" t="s">
        <v>543</v>
      </c>
      <c r="J53" s="274" t="s">
        <v>1154</v>
      </c>
      <c r="K53" s="269" t="s">
        <v>578</v>
      </c>
      <c r="L53" s="274" t="s">
        <v>1155</v>
      </c>
      <c r="M53" s="269"/>
      <c r="N53" s="274"/>
    </row>
    <row r="54" spans="1:14" s="275" customFormat="1" ht="25.5" customHeight="1">
      <c r="A54" s="269">
        <v>51</v>
      </c>
      <c r="B54" s="270" t="e">
        <f>CONCATENATE(I54,"-",#REF!,"-",#REF!)</f>
        <v>#REF!</v>
      </c>
      <c r="C54" s="270">
        <v>155</v>
      </c>
      <c r="D54" s="270"/>
      <c r="E54" s="271">
        <v>35765</v>
      </c>
      <c r="F54" s="272" t="s">
        <v>979</v>
      </c>
      <c r="G54" s="269" t="s">
        <v>978</v>
      </c>
      <c r="H54" s="269" t="s">
        <v>631</v>
      </c>
      <c r="I54" s="269" t="s">
        <v>543</v>
      </c>
      <c r="J54" s="274">
        <v>5909</v>
      </c>
      <c r="K54" s="269" t="s">
        <v>578</v>
      </c>
      <c r="L54" s="274">
        <v>2605</v>
      </c>
      <c r="M54" s="269"/>
      <c r="N54" s="274"/>
    </row>
    <row r="55" spans="1:14" s="275" customFormat="1" ht="25.5" customHeight="1">
      <c r="A55" s="269">
        <v>52</v>
      </c>
      <c r="B55" s="270" t="e">
        <f>CONCATENATE(I55,"-",#REF!,"-",#REF!)</f>
        <v>#REF!</v>
      </c>
      <c r="C55" s="270">
        <v>157</v>
      </c>
      <c r="D55" s="270"/>
      <c r="E55" s="271">
        <v>35774</v>
      </c>
      <c r="F55" s="272" t="s">
        <v>981</v>
      </c>
      <c r="G55" s="269" t="s">
        <v>978</v>
      </c>
      <c r="H55" s="269" t="s">
        <v>631</v>
      </c>
      <c r="I55" s="269" t="s">
        <v>543</v>
      </c>
      <c r="J55" s="274"/>
      <c r="K55" s="269" t="s">
        <v>578</v>
      </c>
      <c r="L55" s="274">
        <v>2860</v>
      </c>
      <c r="M55" s="269"/>
      <c r="N55" s="274"/>
    </row>
    <row r="56" spans="1:14" s="275" customFormat="1" ht="25.5" customHeight="1">
      <c r="A56" s="269">
        <v>53</v>
      </c>
      <c r="B56" s="270" t="e">
        <f>CONCATENATE(I56,"-",#REF!,"-",#REF!)</f>
        <v>#REF!</v>
      </c>
      <c r="C56" s="270">
        <v>172</v>
      </c>
      <c r="D56" s="270"/>
      <c r="E56" s="271">
        <v>35195</v>
      </c>
      <c r="F56" s="272" t="s">
        <v>998</v>
      </c>
      <c r="G56" s="269" t="s">
        <v>997</v>
      </c>
      <c r="H56" s="269" t="s">
        <v>631</v>
      </c>
      <c r="I56" s="269" t="s">
        <v>543</v>
      </c>
      <c r="J56" s="274" t="s">
        <v>1170</v>
      </c>
      <c r="K56" s="269" t="s">
        <v>578</v>
      </c>
      <c r="L56" s="274" t="s">
        <v>1171</v>
      </c>
      <c r="M56" s="269"/>
      <c r="N56" s="274"/>
    </row>
    <row r="57" spans="1:14" s="275" customFormat="1" ht="25.5" customHeight="1">
      <c r="A57" s="269">
        <v>54</v>
      </c>
      <c r="B57" s="270" t="e">
        <f>CONCATENATE(I57,"-",#REF!,"-",#REF!)</f>
        <v>#REF!</v>
      </c>
      <c r="C57" s="270">
        <v>175</v>
      </c>
      <c r="D57" s="270"/>
      <c r="E57" s="271">
        <v>35471</v>
      </c>
      <c r="F57" s="272" t="s">
        <v>1001</v>
      </c>
      <c r="G57" s="269" t="s">
        <v>1002</v>
      </c>
      <c r="H57" s="269" t="s">
        <v>631</v>
      </c>
      <c r="I57" s="269" t="s">
        <v>543</v>
      </c>
      <c r="J57" s="274">
        <v>10840</v>
      </c>
      <c r="K57" s="269" t="s">
        <v>578</v>
      </c>
      <c r="L57" s="274">
        <v>2744</v>
      </c>
      <c r="M57" s="269"/>
      <c r="N57" s="274"/>
    </row>
    <row r="58" spans="1:14" s="275" customFormat="1" ht="25.5" customHeight="1">
      <c r="A58" s="269">
        <v>55</v>
      </c>
      <c r="B58" s="270" t="e">
        <f>CONCATENATE(I58,"-",#REF!,"-",#REF!)</f>
        <v>#REF!</v>
      </c>
      <c r="C58" s="270">
        <v>14</v>
      </c>
      <c r="D58" s="270"/>
      <c r="E58" s="271">
        <v>35291</v>
      </c>
      <c r="F58" s="272" t="s">
        <v>821</v>
      </c>
      <c r="G58" s="269" t="s">
        <v>818</v>
      </c>
      <c r="H58" s="269" t="s">
        <v>631</v>
      </c>
      <c r="I58" s="269" t="s">
        <v>1059</v>
      </c>
      <c r="J58" s="274" t="s">
        <v>1060</v>
      </c>
      <c r="K58" s="269" t="s">
        <v>578</v>
      </c>
      <c r="L58" s="273" t="s">
        <v>1061</v>
      </c>
      <c r="M58" s="269"/>
      <c r="N58" s="274"/>
    </row>
    <row r="59" spans="1:14" s="275" customFormat="1" ht="25.5" customHeight="1">
      <c r="A59" s="269">
        <v>56</v>
      </c>
      <c r="B59" s="270" t="e">
        <f>CONCATENATE(I59,"-",#REF!,"-",#REF!)</f>
        <v>#REF!</v>
      </c>
      <c r="C59" s="270">
        <v>17</v>
      </c>
      <c r="D59" s="270"/>
      <c r="E59" s="271">
        <v>35407</v>
      </c>
      <c r="F59" s="272" t="s">
        <v>824</v>
      </c>
      <c r="G59" s="269" t="s">
        <v>825</v>
      </c>
      <c r="H59" s="269" t="s">
        <v>631</v>
      </c>
      <c r="I59" s="269" t="s">
        <v>1059</v>
      </c>
      <c r="J59" s="274" t="s">
        <v>1063</v>
      </c>
      <c r="K59" s="269" t="s">
        <v>578</v>
      </c>
      <c r="L59" s="274" t="s">
        <v>1064</v>
      </c>
      <c r="M59" s="269"/>
      <c r="N59" s="274"/>
    </row>
    <row r="60" spans="1:14" s="275" customFormat="1" ht="25.5" customHeight="1">
      <c r="A60" s="269">
        <v>57</v>
      </c>
      <c r="B60" s="270" t="e">
        <f>CONCATENATE(I60,"-",#REF!,"-",#REF!)</f>
        <v>#REF!</v>
      </c>
      <c r="C60" s="270">
        <v>34</v>
      </c>
      <c r="D60" s="270"/>
      <c r="E60" s="271">
        <v>35828</v>
      </c>
      <c r="F60" s="272" t="s">
        <v>845</v>
      </c>
      <c r="G60" s="269" t="s">
        <v>846</v>
      </c>
      <c r="H60" s="269" t="s">
        <v>631</v>
      </c>
      <c r="I60" s="269" t="s">
        <v>1059</v>
      </c>
      <c r="J60" s="274" t="s">
        <v>1076</v>
      </c>
      <c r="K60" s="269" t="s">
        <v>578</v>
      </c>
      <c r="L60" s="274" t="s">
        <v>1077</v>
      </c>
      <c r="M60" s="269"/>
      <c r="N60" s="274"/>
    </row>
    <row r="61" spans="1:14" s="275" customFormat="1" ht="25.5" customHeight="1">
      <c r="A61" s="269">
        <v>58</v>
      </c>
      <c r="B61" s="270" t="e">
        <f>CONCATENATE(I61,"-",#REF!,"-",#REF!)</f>
        <v>#REF!</v>
      </c>
      <c r="C61" s="270">
        <v>42</v>
      </c>
      <c r="D61" s="270"/>
      <c r="E61" s="271">
        <v>35448</v>
      </c>
      <c r="F61" s="272" t="s">
        <v>853</v>
      </c>
      <c r="G61" s="269" t="s">
        <v>846</v>
      </c>
      <c r="H61" s="269" t="s">
        <v>631</v>
      </c>
      <c r="I61" s="269" t="s">
        <v>1059</v>
      </c>
      <c r="J61" s="274"/>
      <c r="K61" s="269" t="s">
        <v>578</v>
      </c>
      <c r="L61" s="274"/>
      <c r="M61" s="269"/>
      <c r="N61" s="274"/>
    </row>
    <row r="62" spans="1:14" s="275" customFormat="1" ht="25.5" customHeight="1">
      <c r="A62" s="269">
        <v>59</v>
      </c>
      <c r="B62" s="270" t="e">
        <f>CONCATENATE(I62,"-",#REF!,"-",#REF!)</f>
        <v>#REF!</v>
      </c>
      <c r="C62" s="270">
        <v>93</v>
      </c>
      <c r="D62" s="270"/>
      <c r="E62" s="271">
        <v>35244</v>
      </c>
      <c r="F62" s="272" t="s">
        <v>914</v>
      </c>
      <c r="G62" s="269" t="s">
        <v>273</v>
      </c>
      <c r="H62" s="269" t="s">
        <v>631</v>
      </c>
      <c r="I62" s="269" t="s">
        <v>1059</v>
      </c>
      <c r="J62" s="274" t="s">
        <v>1125</v>
      </c>
      <c r="K62" s="269" t="s">
        <v>578</v>
      </c>
      <c r="L62" s="274" t="s">
        <v>1126</v>
      </c>
      <c r="M62" s="269"/>
      <c r="N62" s="274"/>
    </row>
    <row r="63" spans="1:14" s="275" customFormat="1" ht="25.5" customHeight="1">
      <c r="A63" s="269">
        <v>60</v>
      </c>
      <c r="B63" s="270" t="e">
        <f>CONCATENATE(I63,"-",#REF!,"-",#REF!)</f>
        <v>#REF!</v>
      </c>
      <c r="C63" s="270">
        <v>96</v>
      </c>
      <c r="D63" s="270"/>
      <c r="E63" s="271">
        <v>35983</v>
      </c>
      <c r="F63" s="272" t="s">
        <v>917</v>
      </c>
      <c r="G63" s="269" t="s">
        <v>273</v>
      </c>
      <c r="H63" s="269" t="s">
        <v>631</v>
      </c>
      <c r="I63" s="269" t="s">
        <v>1059</v>
      </c>
      <c r="J63" s="274" t="s">
        <v>1130</v>
      </c>
      <c r="K63" s="269" t="s">
        <v>578</v>
      </c>
      <c r="L63" s="274"/>
      <c r="M63" s="269"/>
      <c r="N63" s="274"/>
    </row>
    <row r="64" spans="1:14" s="275" customFormat="1" ht="25.5" customHeight="1">
      <c r="A64" s="269">
        <v>61</v>
      </c>
      <c r="B64" s="270" t="e">
        <f>CONCATENATE(I64,"-",#REF!,"-",#REF!)</f>
        <v>#REF!</v>
      </c>
      <c r="C64" s="270">
        <v>98</v>
      </c>
      <c r="D64" s="270"/>
      <c r="E64" s="271">
        <v>35483</v>
      </c>
      <c r="F64" s="272" t="s">
        <v>919</v>
      </c>
      <c r="G64" s="269" t="s">
        <v>273</v>
      </c>
      <c r="H64" s="269" t="s">
        <v>631</v>
      </c>
      <c r="I64" s="269" t="s">
        <v>1059</v>
      </c>
      <c r="J64" s="274" t="s">
        <v>1132</v>
      </c>
      <c r="K64" s="269" t="s">
        <v>578</v>
      </c>
      <c r="L64" s="274" t="s">
        <v>1133</v>
      </c>
      <c r="M64" s="269"/>
      <c r="N64" s="274"/>
    </row>
    <row r="65" spans="1:14" s="275" customFormat="1" ht="25.5" customHeight="1">
      <c r="A65" s="269">
        <v>62</v>
      </c>
      <c r="B65" s="270" t="e">
        <f>CONCATENATE(I65,"-",#REF!,"-",#REF!)</f>
        <v>#REF!</v>
      </c>
      <c r="C65" s="270">
        <v>104</v>
      </c>
      <c r="D65" s="270"/>
      <c r="E65" s="271">
        <v>35341</v>
      </c>
      <c r="F65" s="272" t="s">
        <v>925</v>
      </c>
      <c r="G65" s="269" t="s">
        <v>273</v>
      </c>
      <c r="H65" s="269" t="s">
        <v>631</v>
      </c>
      <c r="I65" s="269" t="s">
        <v>1059</v>
      </c>
      <c r="J65" s="274"/>
      <c r="K65" s="269" t="s">
        <v>578</v>
      </c>
      <c r="L65" s="274"/>
      <c r="M65" s="269"/>
      <c r="N65" s="274"/>
    </row>
    <row r="66" spans="1:14" s="275" customFormat="1" ht="25.5" customHeight="1">
      <c r="A66" s="269">
        <v>63</v>
      </c>
      <c r="B66" s="270" t="e">
        <f>CONCATENATE(I66,"-",#REF!,"-",#REF!)</f>
        <v>#REF!</v>
      </c>
      <c r="C66" s="270">
        <v>111</v>
      </c>
      <c r="D66" s="270"/>
      <c r="E66" s="271">
        <v>36207</v>
      </c>
      <c r="F66" s="272" t="s">
        <v>932</v>
      </c>
      <c r="G66" s="269" t="s">
        <v>273</v>
      </c>
      <c r="H66" s="269" t="s">
        <v>631</v>
      </c>
      <c r="I66" s="269" t="s">
        <v>1059</v>
      </c>
      <c r="J66" s="274"/>
      <c r="K66" s="269" t="s">
        <v>578</v>
      </c>
      <c r="L66" s="274"/>
      <c r="M66" s="269"/>
      <c r="N66" s="274"/>
    </row>
    <row r="67" spans="1:14" s="275" customFormat="1" ht="25.5" customHeight="1">
      <c r="A67" s="269">
        <v>64</v>
      </c>
      <c r="B67" s="270" t="e">
        <f>CONCATENATE(I67,"-",#REF!,"-",#REF!)</f>
        <v>#REF!</v>
      </c>
      <c r="C67" s="270">
        <v>121</v>
      </c>
      <c r="D67" s="270"/>
      <c r="E67" s="271">
        <v>35106</v>
      </c>
      <c r="F67" s="272" t="s">
        <v>942</v>
      </c>
      <c r="G67" s="269" t="s">
        <v>273</v>
      </c>
      <c r="H67" s="269" t="s">
        <v>631</v>
      </c>
      <c r="I67" s="269" t="s">
        <v>1059</v>
      </c>
      <c r="J67" s="274">
        <v>799</v>
      </c>
      <c r="K67" s="269" t="s">
        <v>578</v>
      </c>
      <c r="L67" s="274"/>
      <c r="M67" s="269"/>
      <c r="N67" s="274"/>
    </row>
    <row r="68" spans="1:14" s="275" customFormat="1" ht="25.5" customHeight="1">
      <c r="A68" s="269">
        <v>65</v>
      </c>
      <c r="B68" s="270" t="e">
        <f>CONCATENATE(I68,"-",#REF!,"-",#REF!)</f>
        <v>#REF!</v>
      </c>
      <c r="C68" s="270">
        <v>122</v>
      </c>
      <c r="D68" s="270"/>
      <c r="E68" s="271">
        <v>35961</v>
      </c>
      <c r="F68" s="272" t="s">
        <v>943</v>
      </c>
      <c r="G68" s="269" t="s">
        <v>273</v>
      </c>
      <c r="H68" s="269" t="s">
        <v>631</v>
      </c>
      <c r="I68" s="269" t="s">
        <v>1059</v>
      </c>
      <c r="J68" s="274"/>
      <c r="K68" s="269" t="s">
        <v>578</v>
      </c>
      <c r="L68" s="274"/>
      <c r="M68" s="269"/>
      <c r="N68" s="274"/>
    </row>
    <row r="69" spans="1:14" s="275" customFormat="1" ht="25.5" customHeight="1">
      <c r="A69" s="269">
        <v>66</v>
      </c>
      <c r="B69" s="270" t="e">
        <f>CONCATENATE(I69,"-",#REF!,"-",#REF!)</f>
        <v>#REF!</v>
      </c>
      <c r="C69" s="270">
        <v>123</v>
      </c>
      <c r="D69" s="270"/>
      <c r="E69" s="271">
        <v>35912</v>
      </c>
      <c r="F69" s="272" t="s">
        <v>944</v>
      </c>
      <c r="G69" s="269" t="s">
        <v>273</v>
      </c>
      <c r="H69" s="269" t="s">
        <v>631</v>
      </c>
      <c r="I69" s="269" t="s">
        <v>1059</v>
      </c>
      <c r="J69" s="274"/>
      <c r="K69" s="269" t="s">
        <v>578</v>
      </c>
      <c r="L69" s="274"/>
      <c r="M69" s="269"/>
      <c r="N69" s="274"/>
    </row>
    <row r="70" spans="1:14" s="275" customFormat="1" ht="25.5" customHeight="1">
      <c r="A70" s="269">
        <v>67</v>
      </c>
      <c r="B70" s="270" t="e">
        <f>CONCATENATE(I70,"-",#REF!,"-",#REF!)</f>
        <v>#REF!</v>
      </c>
      <c r="C70" s="270">
        <v>124</v>
      </c>
      <c r="D70" s="270"/>
      <c r="E70" s="271">
        <v>35722</v>
      </c>
      <c r="F70" s="272" t="s">
        <v>945</v>
      </c>
      <c r="G70" s="269" t="s">
        <v>273</v>
      </c>
      <c r="H70" s="269" t="s">
        <v>631</v>
      </c>
      <c r="I70" s="269" t="s">
        <v>1059</v>
      </c>
      <c r="J70" s="274"/>
      <c r="K70" s="269" t="s">
        <v>578</v>
      </c>
      <c r="L70" s="274"/>
      <c r="M70" s="269"/>
      <c r="N70" s="274"/>
    </row>
    <row r="71" spans="1:14" s="275" customFormat="1" ht="25.5" customHeight="1">
      <c r="A71" s="269">
        <v>68</v>
      </c>
      <c r="B71" s="270" t="e">
        <f>CONCATENATE(I71,"-",#REF!,"-",#REF!)</f>
        <v>#REF!</v>
      </c>
      <c r="C71" s="270">
        <v>133</v>
      </c>
      <c r="D71" s="270"/>
      <c r="E71" s="271">
        <v>35573</v>
      </c>
      <c r="F71" s="272" t="s">
        <v>955</v>
      </c>
      <c r="G71" s="269" t="s">
        <v>947</v>
      </c>
      <c r="H71" s="269" t="s">
        <v>631</v>
      </c>
      <c r="I71" s="269" t="s">
        <v>1059</v>
      </c>
      <c r="J71" s="274" t="s">
        <v>1148</v>
      </c>
      <c r="K71" s="269" t="s">
        <v>578</v>
      </c>
      <c r="L71" s="274" t="s">
        <v>1149</v>
      </c>
      <c r="M71" s="269"/>
      <c r="N71" s="274"/>
    </row>
    <row r="72" spans="1:14" s="275" customFormat="1" ht="25.5" customHeight="1">
      <c r="A72" s="269">
        <v>69</v>
      </c>
      <c r="B72" s="270" t="e">
        <f>CONCATENATE(I72,"-",#REF!,"-",#REF!)</f>
        <v>#REF!</v>
      </c>
      <c r="C72" s="270">
        <v>139</v>
      </c>
      <c r="D72" s="270"/>
      <c r="E72" s="271">
        <v>35153</v>
      </c>
      <c r="F72" s="272" t="s">
        <v>960</v>
      </c>
      <c r="G72" s="269" t="s">
        <v>947</v>
      </c>
      <c r="H72" s="269" t="s">
        <v>631</v>
      </c>
      <c r="I72" s="269" t="s">
        <v>1059</v>
      </c>
      <c r="J72" s="274" t="s">
        <v>1157</v>
      </c>
      <c r="K72" s="269" t="s">
        <v>578</v>
      </c>
      <c r="L72" s="274" t="s">
        <v>1158</v>
      </c>
      <c r="M72" s="269"/>
      <c r="N72" s="274"/>
    </row>
    <row r="73" spans="1:14" s="275" customFormat="1" ht="25.5" customHeight="1">
      <c r="A73" s="269">
        <v>70</v>
      </c>
      <c r="B73" s="270" t="e">
        <f>CONCATENATE(I73,"-",#REF!,"-",#REF!)</f>
        <v>#REF!</v>
      </c>
      <c r="C73" s="270">
        <v>141</v>
      </c>
      <c r="D73" s="270"/>
      <c r="E73" s="271">
        <v>35698</v>
      </c>
      <c r="F73" s="272" t="s">
        <v>962</v>
      </c>
      <c r="G73" s="269" t="s">
        <v>947</v>
      </c>
      <c r="H73" s="269" t="s">
        <v>631</v>
      </c>
      <c r="I73" s="269" t="s">
        <v>1059</v>
      </c>
      <c r="J73" s="274" t="s">
        <v>1103</v>
      </c>
      <c r="K73" s="269" t="s">
        <v>578</v>
      </c>
      <c r="L73" s="274" t="s">
        <v>1160</v>
      </c>
      <c r="M73" s="269"/>
      <c r="N73" s="274"/>
    </row>
    <row r="74" spans="1:14" s="275" customFormat="1" ht="25.5" customHeight="1">
      <c r="A74" s="269">
        <v>71</v>
      </c>
      <c r="B74" s="270" t="e">
        <f>CONCATENATE(I74,"-",#REF!,"-",#REF!)</f>
        <v>#REF!</v>
      </c>
      <c r="C74" s="270">
        <v>142</v>
      </c>
      <c r="D74" s="270"/>
      <c r="E74" s="271">
        <v>35631</v>
      </c>
      <c r="F74" s="272" t="s">
        <v>963</v>
      </c>
      <c r="G74" s="269" t="s">
        <v>947</v>
      </c>
      <c r="H74" s="269" t="s">
        <v>631</v>
      </c>
      <c r="I74" s="269" t="s">
        <v>1059</v>
      </c>
      <c r="J74" s="274" t="s">
        <v>1161</v>
      </c>
      <c r="K74" s="269" t="s">
        <v>578</v>
      </c>
      <c r="L74" s="274" t="s">
        <v>1162</v>
      </c>
      <c r="M74" s="269"/>
      <c r="N74" s="274"/>
    </row>
    <row r="75" spans="1:14" s="275" customFormat="1" ht="25.5" customHeight="1">
      <c r="A75" s="269">
        <v>72</v>
      </c>
      <c r="B75" s="270" t="e">
        <f>CONCATENATE(I75,"-",#REF!,"-",#REF!)</f>
        <v>#REF!</v>
      </c>
      <c r="C75" s="270">
        <v>154</v>
      </c>
      <c r="D75" s="270"/>
      <c r="E75" s="271">
        <v>35383</v>
      </c>
      <c r="F75" s="272" t="s">
        <v>977</v>
      </c>
      <c r="G75" s="269" t="s">
        <v>978</v>
      </c>
      <c r="H75" s="269" t="s">
        <v>631</v>
      </c>
      <c r="I75" s="269" t="s">
        <v>1059</v>
      </c>
      <c r="J75" s="274">
        <v>833</v>
      </c>
      <c r="K75" s="269" t="s">
        <v>578</v>
      </c>
      <c r="L75" s="274">
        <v>2790</v>
      </c>
      <c r="M75" s="269"/>
      <c r="N75" s="274"/>
    </row>
    <row r="76" spans="1:14" s="275" customFormat="1" ht="25.5" customHeight="1">
      <c r="A76" s="269">
        <v>73</v>
      </c>
      <c r="B76" s="270" t="e">
        <f>CONCATENATE(I76,"-",#REF!,"-",#REF!)</f>
        <v>#REF!</v>
      </c>
      <c r="C76" s="270">
        <v>171</v>
      </c>
      <c r="D76" s="270"/>
      <c r="E76" s="271">
        <v>35292</v>
      </c>
      <c r="F76" s="272" t="s">
        <v>996</v>
      </c>
      <c r="G76" s="269" t="s">
        <v>997</v>
      </c>
      <c r="H76" s="269" t="s">
        <v>631</v>
      </c>
      <c r="I76" s="269" t="s">
        <v>1059</v>
      </c>
      <c r="J76" s="274" t="s">
        <v>1168</v>
      </c>
      <c r="K76" s="269" t="s">
        <v>578</v>
      </c>
      <c r="L76" s="274" t="s">
        <v>1169</v>
      </c>
      <c r="M76" s="269"/>
      <c r="N76" s="274"/>
    </row>
    <row r="77" spans="1:14" s="275" customFormat="1" ht="25.5" customHeight="1">
      <c r="A77" s="269">
        <v>74</v>
      </c>
      <c r="B77" s="270" t="e">
        <f>CONCATENATE(I77,"-",#REF!,"-",#REF!)</f>
        <v>#REF!</v>
      </c>
      <c r="C77" s="270">
        <v>178</v>
      </c>
      <c r="D77" s="270"/>
      <c r="E77" s="271">
        <v>35832</v>
      </c>
      <c r="F77" s="272" t="s">
        <v>1006</v>
      </c>
      <c r="G77" s="269" t="s">
        <v>1004</v>
      </c>
      <c r="H77" s="269" t="s">
        <v>631</v>
      </c>
      <c r="I77" s="269" t="s">
        <v>1059</v>
      </c>
      <c r="J77" s="274" t="s">
        <v>1180</v>
      </c>
      <c r="K77" s="269" t="s">
        <v>578</v>
      </c>
      <c r="L77" s="274" t="s">
        <v>1181</v>
      </c>
      <c r="M77" s="269"/>
      <c r="N77" s="274"/>
    </row>
    <row r="78" spans="1:14" s="275" customFormat="1" ht="25.5" customHeight="1">
      <c r="A78" s="269">
        <v>75</v>
      </c>
      <c r="B78" s="270" t="e">
        <f>CONCATENATE(I78,"-",#REF!,"-",#REF!)</f>
        <v>#REF!</v>
      </c>
      <c r="C78" s="270">
        <v>179</v>
      </c>
      <c r="D78" s="270"/>
      <c r="E78" s="271">
        <v>36435</v>
      </c>
      <c r="F78" s="272" t="s">
        <v>1007</v>
      </c>
      <c r="G78" s="269" t="s">
        <v>1004</v>
      </c>
      <c r="H78" s="269" t="s">
        <v>631</v>
      </c>
      <c r="I78" s="269" t="s">
        <v>1059</v>
      </c>
      <c r="J78" s="274" t="s">
        <v>1182</v>
      </c>
      <c r="K78" s="269" t="s">
        <v>578</v>
      </c>
      <c r="L78" s="274" t="s">
        <v>1183</v>
      </c>
      <c r="M78" s="269"/>
      <c r="N78" s="274"/>
    </row>
    <row r="79" spans="1:14" s="275" customFormat="1" ht="25.5" customHeight="1">
      <c r="A79" s="269">
        <v>76</v>
      </c>
      <c r="B79" s="270" t="e">
        <f>CONCATENATE(I79,"-",#REF!,"-",#REF!)</f>
        <v>#REF!</v>
      </c>
      <c r="C79" s="270">
        <v>196</v>
      </c>
      <c r="D79" s="270"/>
      <c r="E79" s="271">
        <v>36186</v>
      </c>
      <c r="F79" s="272" t="s">
        <v>1025</v>
      </c>
      <c r="G79" s="269" t="s">
        <v>1026</v>
      </c>
      <c r="H79" s="269" t="s">
        <v>631</v>
      </c>
      <c r="I79" s="269" t="s">
        <v>1059</v>
      </c>
      <c r="J79" s="274"/>
      <c r="K79" s="269" t="s">
        <v>578</v>
      </c>
      <c r="L79" s="274"/>
      <c r="M79" s="269"/>
      <c r="N79" s="274"/>
    </row>
    <row r="80" spans="1:14" s="275" customFormat="1" ht="25.5" customHeight="1">
      <c r="A80" s="269">
        <v>77</v>
      </c>
      <c r="B80" s="270" t="e">
        <f>CONCATENATE(I80,"-",#REF!,"-",#REF!)</f>
        <v>#REF!</v>
      </c>
      <c r="C80" s="270">
        <v>184</v>
      </c>
      <c r="D80" s="270"/>
      <c r="E80" s="271">
        <v>36467</v>
      </c>
      <c r="F80" s="272" t="s">
        <v>1012</v>
      </c>
      <c r="G80" s="269" t="s">
        <v>1004</v>
      </c>
      <c r="H80" s="269" t="s">
        <v>631</v>
      </c>
      <c r="I80" s="269" t="s">
        <v>545</v>
      </c>
      <c r="J80" s="274" t="s">
        <v>1189</v>
      </c>
      <c r="K80" s="269" t="s">
        <v>578</v>
      </c>
      <c r="L80" s="274" t="s">
        <v>1190</v>
      </c>
      <c r="M80" s="269"/>
      <c r="N80" s="274"/>
    </row>
    <row r="81" spans="1:14" s="275" customFormat="1" ht="25.5" customHeight="1">
      <c r="A81" s="269">
        <v>78</v>
      </c>
      <c r="B81" s="270" t="e">
        <f>CONCATENATE(I81,"-",#REF!,"-",#REF!)</f>
        <v>#REF!</v>
      </c>
      <c r="C81" s="270">
        <v>156</v>
      </c>
      <c r="D81" s="270"/>
      <c r="E81" s="271">
        <v>36113</v>
      </c>
      <c r="F81" s="272" t="s">
        <v>980</v>
      </c>
      <c r="G81" s="269" t="s">
        <v>978</v>
      </c>
      <c r="H81" s="269" t="s">
        <v>631</v>
      </c>
      <c r="I81" s="269" t="s">
        <v>105</v>
      </c>
      <c r="J81" s="274">
        <v>470</v>
      </c>
      <c r="K81" s="269" t="s">
        <v>578</v>
      </c>
      <c r="L81" s="274">
        <v>2880</v>
      </c>
      <c r="M81" s="269"/>
      <c r="N81" s="274"/>
    </row>
    <row r="82" spans="1:14" s="275" customFormat="1" ht="25.5" customHeight="1">
      <c r="A82" s="269">
        <v>79</v>
      </c>
      <c r="B82" s="270" t="e">
        <f>CONCATENATE(I82,"-",#REF!,"-",#REF!)</f>
        <v>#REF!</v>
      </c>
      <c r="C82" s="270">
        <v>63</v>
      </c>
      <c r="D82" s="270"/>
      <c r="E82" s="271" t="s">
        <v>876</v>
      </c>
      <c r="F82" s="272" t="s">
        <v>877</v>
      </c>
      <c r="G82" s="269" t="s">
        <v>874</v>
      </c>
      <c r="H82" s="269" t="s">
        <v>631</v>
      </c>
      <c r="I82" s="269" t="s">
        <v>578</v>
      </c>
      <c r="J82" s="274" t="s">
        <v>1109</v>
      </c>
      <c r="K82" s="269" t="s">
        <v>543</v>
      </c>
      <c r="L82" s="274" t="s">
        <v>1110</v>
      </c>
      <c r="M82" s="269"/>
      <c r="N82" s="274"/>
    </row>
    <row r="83" spans="1:14" s="275" customFormat="1" ht="25.5" customHeight="1">
      <c r="A83" s="269">
        <v>80</v>
      </c>
      <c r="B83" s="270" t="e">
        <f>CONCATENATE(I83,"-",#REF!,"-",#REF!)</f>
        <v>#REF!</v>
      </c>
      <c r="C83" s="270">
        <v>91</v>
      </c>
      <c r="D83" s="270"/>
      <c r="E83" s="271">
        <v>35657</v>
      </c>
      <c r="F83" s="272" t="s">
        <v>912</v>
      </c>
      <c r="G83" s="269" t="s">
        <v>273</v>
      </c>
      <c r="H83" s="269" t="s">
        <v>804</v>
      </c>
      <c r="I83" s="269" t="s">
        <v>578</v>
      </c>
      <c r="J83" s="274" t="s">
        <v>1122</v>
      </c>
      <c r="K83" s="269" t="s">
        <v>543</v>
      </c>
      <c r="L83" s="274" t="s">
        <v>1123</v>
      </c>
      <c r="M83" s="269"/>
      <c r="N83" s="274"/>
    </row>
    <row r="84" spans="1:14" s="275" customFormat="1" ht="25.5" customHeight="1">
      <c r="A84" s="269">
        <v>81</v>
      </c>
      <c r="B84" s="270" t="e">
        <f>CONCATENATE(I84,"-",#REF!,"-",#REF!)</f>
        <v>#REF!</v>
      </c>
      <c r="C84" s="270">
        <v>105</v>
      </c>
      <c r="D84" s="270"/>
      <c r="E84" s="271">
        <v>35528</v>
      </c>
      <c r="F84" s="272" t="s">
        <v>926</v>
      </c>
      <c r="G84" s="269" t="s">
        <v>273</v>
      </c>
      <c r="H84" s="269" t="s">
        <v>631</v>
      </c>
      <c r="I84" s="269" t="s">
        <v>578</v>
      </c>
      <c r="J84" s="274"/>
      <c r="K84" s="269" t="s">
        <v>543</v>
      </c>
      <c r="L84" s="274"/>
      <c r="M84" s="269"/>
      <c r="N84" s="274"/>
    </row>
    <row r="85" spans="1:14" s="275" customFormat="1" ht="25.5" customHeight="1">
      <c r="A85" s="269">
        <v>82</v>
      </c>
      <c r="B85" s="270" t="e">
        <f>CONCATENATE(I85,"-",#REF!,"-",#REF!)</f>
        <v>#REF!</v>
      </c>
      <c r="C85" s="270">
        <v>106</v>
      </c>
      <c r="D85" s="270"/>
      <c r="E85" s="271">
        <v>35957</v>
      </c>
      <c r="F85" s="272" t="s">
        <v>927</v>
      </c>
      <c r="G85" s="269" t="s">
        <v>273</v>
      </c>
      <c r="H85" s="269" t="s">
        <v>631</v>
      </c>
      <c r="I85" s="269" t="s">
        <v>578</v>
      </c>
      <c r="J85" s="274"/>
      <c r="K85" s="269" t="s">
        <v>543</v>
      </c>
      <c r="L85" s="274"/>
      <c r="M85" s="269"/>
      <c r="N85" s="274"/>
    </row>
    <row r="86" spans="1:14" s="275" customFormat="1" ht="25.5" customHeight="1">
      <c r="A86" s="269">
        <v>83</v>
      </c>
      <c r="B86" s="270" t="e">
        <f>CONCATENATE(I86,"-",#REF!,"-",#REF!)</f>
        <v>#REF!</v>
      </c>
      <c r="C86" s="270">
        <v>131</v>
      </c>
      <c r="D86" s="270"/>
      <c r="E86" s="271">
        <v>35697</v>
      </c>
      <c r="F86" s="272" t="s">
        <v>953</v>
      </c>
      <c r="G86" s="269" t="s">
        <v>947</v>
      </c>
      <c r="H86" s="269" t="s">
        <v>631</v>
      </c>
      <c r="I86" s="269" t="s">
        <v>578</v>
      </c>
      <c r="J86" s="274" t="s">
        <v>1146</v>
      </c>
      <c r="K86" s="269" t="s">
        <v>543</v>
      </c>
      <c r="L86" s="274" t="s">
        <v>1147</v>
      </c>
      <c r="M86" s="269"/>
      <c r="N86" s="274"/>
    </row>
    <row r="87" spans="1:14" s="275" customFormat="1" ht="25.5" customHeight="1">
      <c r="A87" s="269">
        <v>84</v>
      </c>
      <c r="B87" s="270" t="e">
        <f>CONCATENATE(I87,"-",#REF!,"-",#REF!)</f>
        <v>#REF!</v>
      </c>
      <c r="C87" s="270">
        <v>127</v>
      </c>
      <c r="D87" s="270"/>
      <c r="E87" s="271">
        <v>35360</v>
      </c>
      <c r="F87" s="272" t="s">
        <v>949</v>
      </c>
      <c r="G87" s="269" t="s">
        <v>947</v>
      </c>
      <c r="H87" s="269" t="s">
        <v>631</v>
      </c>
      <c r="I87" s="269" t="s">
        <v>545</v>
      </c>
      <c r="J87" s="274" t="s">
        <v>1141</v>
      </c>
      <c r="K87" s="269" t="s">
        <v>543</v>
      </c>
      <c r="L87" s="274">
        <v>10100</v>
      </c>
      <c r="M87" s="269"/>
      <c r="N87" s="274"/>
    </row>
    <row r="88" spans="1:14" s="275" customFormat="1" ht="25.5" customHeight="1">
      <c r="A88" s="269">
        <v>85</v>
      </c>
      <c r="B88" s="270" t="e">
        <f>CONCATENATE(I88,"-",#REF!,"-",#REF!)</f>
        <v>#REF!</v>
      </c>
      <c r="C88" s="270">
        <v>188</v>
      </c>
      <c r="D88" s="270"/>
      <c r="E88" s="271">
        <v>37121</v>
      </c>
      <c r="F88" s="272" t="s">
        <v>1016</v>
      </c>
      <c r="G88" s="269" t="s">
        <v>1004</v>
      </c>
      <c r="H88" s="269" t="s">
        <v>631</v>
      </c>
      <c r="I88" s="269" t="s">
        <v>549</v>
      </c>
      <c r="J88" s="274" t="s">
        <v>1196</v>
      </c>
      <c r="K88" s="269" t="s">
        <v>543</v>
      </c>
      <c r="L88" s="274" t="s">
        <v>1197</v>
      </c>
      <c r="M88" s="269"/>
      <c r="N88" s="274"/>
    </row>
    <row r="89" spans="1:14" s="275" customFormat="1" ht="25.5" customHeight="1">
      <c r="A89" s="269">
        <v>86</v>
      </c>
      <c r="B89" s="270" t="e">
        <f>CONCATENATE(I89,"-",#REF!,"-",#REF!)</f>
        <v>#REF!</v>
      </c>
      <c r="C89" s="270">
        <v>76</v>
      </c>
      <c r="D89" s="270"/>
      <c r="E89" s="271">
        <v>36598</v>
      </c>
      <c r="F89" s="272" t="s">
        <v>895</v>
      </c>
      <c r="G89" s="269" t="s">
        <v>891</v>
      </c>
      <c r="H89" s="269" t="s">
        <v>631</v>
      </c>
      <c r="I89" s="269" t="s">
        <v>578</v>
      </c>
      <c r="J89" s="274" t="s">
        <v>1115</v>
      </c>
      <c r="K89" s="269" t="s">
        <v>1059</v>
      </c>
      <c r="L89" s="274"/>
      <c r="M89" s="269"/>
      <c r="N89" s="274"/>
    </row>
    <row r="90" spans="1:14" s="275" customFormat="1" ht="25.5" customHeight="1">
      <c r="A90" s="269">
        <v>87</v>
      </c>
      <c r="B90" s="270" t="e">
        <f>CONCATENATE(I90,"-",#REF!,"-",#REF!)</f>
        <v>#REF!</v>
      </c>
      <c r="C90" s="270">
        <v>51</v>
      </c>
      <c r="D90" s="270"/>
      <c r="E90" s="271">
        <v>35490</v>
      </c>
      <c r="F90" s="272" t="s">
        <v>862</v>
      </c>
      <c r="G90" s="269" t="s">
        <v>846</v>
      </c>
      <c r="H90" s="269" t="s">
        <v>631</v>
      </c>
      <c r="I90" s="269" t="s">
        <v>167</v>
      </c>
      <c r="J90" s="274" t="s">
        <v>1100</v>
      </c>
      <c r="K90" s="269" t="s">
        <v>1059</v>
      </c>
      <c r="L90" s="274"/>
      <c r="M90" s="269"/>
      <c r="N90" s="274"/>
    </row>
    <row r="91" spans="1:14" s="275" customFormat="1" ht="25.5" customHeight="1">
      <c r="A91" s="269">
        <v>88</v>
      </c>
      <c r="B91" s="270" t="e">
        <f>CONCATENATE(I91,"-",#REF!,"-",#REF!)</f>
        <v>#REF!</v>
      </c>
      <c r="C91" s="270">
        <v>79</v>
      </c>
      <c r="D91" s="270"/>
      <c r="E91" s="271">
        <v>36385</v>
      </c>
      <c r="F91" s="272" t="s">
        <v>898</v>
      </c>
      <c r="G91" s="269" t="s">
        <v>899</v>
      </c>
      <c r="H91" s="269" t="s">
        <v>631</v>
      </c>
      <c r="I91" s="269" t="s">
        <v>105</v>
      </c>
      <c r="J91" s="274" t="s">
        <v>1119</v>
      </c>
      <c r="K91" s="269" t="s">
        <v>1059</v>
      </c>
      <c r="L91" s="274"/>
      <c r="M91" s="269"/>
      <c r="N91" s="274"/>
    </row>
    <row r="92" spans="1:14" s="275" customFormat="1" ht="25.5" customHeight="1">
      <c r="A92" s="269">
        <v>89</v>
      </c>
      <c r="B92" s="270" t="e">
        <f>CONCATENATE(I92,"-",#REF!,"-",#REF!)</f>
        <v>#REF!</v>
      </c>
      <c r="C92" s="270">
        <v>132</v>
      </c>
      <c r="D92" s="270"/>
      <c r="E92" s="271">
        <v>35605</v>
      </c>
      <c r="F92" s="272" t="s">
        <v>954</v>
      </c>
      <c r="G92" s="269" t="s">
        <v>947</v>
      </c>
      <c r="H92" s="269" t="s">
        <v>631</v>
      </c>
      <c r="I92" s="269" t="s">
        <v>105</v>
      </c>
      <c r="J92" s="274" t="s">
        <v>1119</v>
      </c>
      <c r="K92" s="269" t="s">
        <v>1059</v>
      </c>
      <c r="L92" s="274" t="s">
        <v>1063</v>
      </c>
      <c r="M92" s="269"/>
      <c r="N92" s="274"/>
    </row>
    <row r="93" spans="1:14" s="275" customFormat="1" ht="25.5" customHeight="1">
      <c r="A93" s="269">
        <v>90</v>
      </c>
      <c r="B93" s="270" t="e">
        <f>CONCATENATE(I93,"-",#REF!,"-",#REF!)</f>
        <v>#REF!</v>
      </c>
      <c r="C93" s="270">
        <v>194</v>
      </c>
      <c r="D93" s="270"/>
      <c r="E93" s="271">
        <v>35492</v>
      </c>
      <c r="F93" s="272" t="s">
        <v>1022</v>
      </c>
      <c r="G93" s="269" t="s">
        <v>1023</v>
      </c>
      <c r="H93" s="269" t="s">
        <v>631</v>
      </c>
      <c r="I93" s="269" t="s">
        <v>105</v>
      </c>
      <c r="J93" s="274"/>
      <c r="K93" s="269" t="s">
        <v>1059</v>
      </c>
      <c r="L93" s="274"/>
      <c r="M93" s="269"/>
      <c r="N93" s="274"/>
    </row>
    <row r="94" spans="1:14" s="275" customFormat="1" ht="25.5" customHeight="1">
      <c r="A94" s="269">
        <v>91</v>
      </c>
      <c r="B94" s="270" t="e">
        <f>CONCATENATE(I94,"-",#REF!,"-",#REF!)</f>
        <v>#REF!</v>
      </c>
      <c r="C94" s="270">
        <v>200</v>
      </c>
      <c r="D94" s="270"/>
      <c r="E94" s="271">
        <v>35626</v>
      </c>
      <c r="F94" s="272" t="s">
        <v>1030</v>
      </c>
      <c r="G94" s="269" t="s">
        <v>1026</v>
      </c>
      <c r="H94" s="269" t="s">
        <v>631</v>
      </c>
      <c r="I94" s="269" t="s">
        <v>105</v>
      </c>
      <c r="J94" s="274"/>
      <c r="K94" s="269" t="s">
        <v>1059</v>
      </c>
      <c r="L94" s="274"/>
      <c r="M94" s="269"/>
      <c r="N94" s="274"/>
    </row>
    <row r="95" spans="1:14" s="275" customFormat="1" ht="25.5" customHeight="1">
      <c r="A95" s="269">
        <v>92</v>
      </c>
      <c r="B95" s="270" t="e">
        <f>CONCATENATE(I95,"-",#REF!,"-",#REF!)</f>
        <v>#REF!</v>
      </c>
      <c r="C95" s="270">
        <v>201</v>
      </c>
      <c r="D95" s="270"/>
      <c r="E95" s="271">
        <v>36772</v>
      </c>
      <c r="F95" s="272" t="s">
        <v>1031</v>
      </c>
      <c r="G95" s="269" t="s">
        <v>1026</v>
      </c>
      <c r="H95" s="269" t="s">
        <v>631</v>
      </c>
      <c r="I95" s="269" t="s">
        <v>1059</v>
      </c>
      <c r="J95" s="274"/>
      <c r="K95" s="269" t="s">
        <v>545</v>
      </c>
      <c r="L95" s="274"/>
      <c r="M95" s="269"/>
      <c r="N95" s="274"/>
    </row>
    <row r="96" spans="1:14" s="275" customFormat="1" ht="25.5" customHeight="1">
      <c r="A96" s="269">
        <v>93</v>
      </c>
      <c r="B96" s="270" t="e">
        <f>CONCATENATE(I96,"-",#REF!,"-",#REF!)</f>
        <v>#REF!</v>
      </c>
      <c r="C96" s="270">
        <v>177</v>
      </c>
      <c r="D96" s="270"/>
      <c r="E96" s="271">
        <v>36370</v>
      </c>
      <c r="F96" s="272" t="s">
        <v>1005</v>
      </c>
      <c r="G96" s="269" t="s">
        <v>1004</v>
      </c>
      <c r="H96" s="269" t="s">
        <v>631</v>
      </c>
      <c r="I96" s="269" t="s">
        <v>124</v>
      </c>
      <c r="J96" s="274" t="s">
        <v>1178</v>
      </c>
      <c r="K96" s="269" t="s">
        <v>545</v>
      </c>
      <c r="L96" s="274" t="s">
        <v>1179</v>
      </c>
      <c r="M96" s="269"/>
      <c r="N96" s="274"/>
    </row>
    <row r="97" spans="1:14" s="275" customFormat="1" ht="25.5" customHeight="1">
      <c r="A97" s="269">
        <v>94</v>
      </c>
      <c r="B97" s="270" t="e">
        <f>CONCATENATE(I97,"-",#REF!,"-",#REF!)</f>
        <v>#REF!</v>
      </c>
      <c r="C97" s="270">
        <v>88</v>
      </c>
      <c r="D97" s="270"/>
      <c r="E97" s="271">
        <v>34867</v>
      </c>
      <c r="F97" s="272" t="s">
        <v>909</v>
      </c>
      <c r="G97" s="269" t="s">
        <v>901</v>
      </c>
      <c r="H97" s="269" t="s">
        <v>804</v>
      </c>
      <c r="I97" s="269" t="s">
        <v>444</v>
      </c>
      <c r="J97" s="274" t="s">
        <v>1120</v>
      </c>
      <c r="K97" s="269" t="s">
        <v>545</v>
      </c>
      <c r="L97" s="274" t="s">
        <v>1065</v>
      </c>
      <c r="M97" s="269"/>
      <c r="N97" s="274"/>
    </row>
    <row r="98" spans="1:14" s="275" customFormat="1" ht="25.5" customHeight="1">
      <c r="A98" s="269">
        <v>95</v>
      </c>
      <c r="B98" s="270" t="e">
        <f>CONCATENATE(I98,"-",#REF!,"-",#REF!)</f>
        <v>#REF!</v>
      </c>
      <c r="C98" s="270">
        <v>174</v>
      </c>
      <c r="D98" s="270"/>
      <c r="E98" s="271">
        <v>35431</v>
      </c>
      <c r="F98" s="272" t="s">
        <v>1000</v>
      </c>
      <c r="G98" s="269" t="s">
        <v>997</v>
      </c>
      <c r="H98" s="269" t="s">
        <v>631</v>
      </c>
      <c r="I98" s="269" t="s">
        <v>444</v>
      </c>
      <c r="J98" s="274" t="s">
        <v>1175</v>
      </c>
      <c r="K98" s="269" t="s">
        <v>545</v>
      </c>
      <c r="L98" s="274" t="s">
        <v>1176</v>
      </c>
      <c r="M98" s="269"/>
      <c r="N98" s="274"/>
    </row>
    <row r="99" spans="1:14" s="275" customFormat="1" ht="25.5" customHeight="1">
      <c r="A99" s="269">
        <v>96</v>
      </c>
      <c r="B99" s="270" t="e">
        <f>CONCATENATE(I99,"-",#REF!,"-",#REF!)</f>
        <v>#REF!</v>
      </c>
      <c r="C99" s="270">
        <v>29</v>
      </c>
      <c r="D99" s="270"/>
      <c r="E99" s="271">
        <v>35132</v>
      </c>
      <c r="F99" s="272" t="s">
        <v>838</v>
      </c>
      <c r="G99" s="269" t="s">
        <v>839</v>
      </c>
      <c r="H99" s="269" t="s">
        <v>631</v>
      </c>
      <c r="I99" s="269" t="s">
        <v>544</v>
      </c>
      <c r="J99" s="274">
        <v>45300</v>
      </c>
      <c r="K99" s="269" t="s">
        <v>549</v>
      </c>
      <c r="L99" s="274">
        <v>22800</v>
      </c>
      <c r="M99" s="269"/>
      <c r="N99" s="274"/>
    </row>
    <row r="100" spans="1:14" s="275" customFormat="1" ht="25.5" customHeight="1">
      <c r="A100" s="269">
        <v>97</v>
      </c>
      <c r="B100" s="270" t="e">
        <f>CONCATENATE(I100,"-",#REF!,"-",#REF!)</f>
        <v>#REF!</v>
      </c>
      <c r="C100" s="270">
        <v>59</v>
      </c>
      <c r="D100" s="270"/>
      <c r="E100" s="271">
        <v>35294</v>
      </c>
      <c r="F100" s="272" t="s">
        <v>870</v>
      </c>
      <c r="G100" s="269" t="s">
        <v>871</v>
      </c>
      <c r="H100" s="269" t="s">
        <v>631</v>
      </c>
      <c r="I100" s="269" t="s">
        <v>544</v>
      </c>
      <c r="J100" s="274"/>
      <c r="K100" s="269" t="s">
        <v>549</v>
      </c>
      <c r="L100" s="274"/>
      <c r="M100" s="269"/>
      <c r="N100" s="274"/>
    </row>
    <row r="101" spans="1:14" s="275" customFormat="1" ht="25.5" customHeight="1">
      <c r="A101" s="269">
        <v>98</v>
      </c>
      <c r="B101" s="270" t="e">
        <f>CONCATENATE(I101,"-",#REF!,"-",#REF!)</f>
        <v>#REF!</v>
      </c>
      <c r="C101" s="270">
        <v>60</v>
      </c>
      <c r="D101" s="270"/>
      <c r="E101" s="271">
        <v>36090</v>
      </c>
      <c r="F101" s="272" t="s">
        <v>872</v>
      </c>
      <c r="G101" s="269" t="s">
        <v>871</v>
      </c>
      <c r="H101" s="269" t="s">
        <v>631</v>
      </c>
      <c r="I101" s="269" t="s">
        <v>544</v>
      </c>
      <c r="J101" s="274"/>
      <c r="K101" s="269" t="s">
        <v>549</v>
      </c>
      <c r="L101" s="274"/>
      <c r="M101" s="269"/>
      <c r="N101" s="274"/>
    </row>
    <row r="102" spans="1:14" s="275" customFormat="1" ht="25.5" customHeight="1">
      <c r="A102" s="269">
        <v>99</v>
      </c>
      <c r="B102" s="270" t="e">
        <f>CONCATENATE(I102,"-",#REF!,"-",#REF!)</f>
        <v>#REF!</v>
      </c>
      <c r="C102" s="270">
        <v>65</v>
      </c>
      <c r="D102" s="270"/>
      <c r="E102" s="271">
        <v>35680</v>
      </c>
      <c r="F102" s="272" t="s">
        <v>880</v>
      </c>
      <c r="G102" s="269" t="s">
        <v>879</v>
      </c>
      <c r="H102" s="269" t="s">
        <v>631</v>
      </c>
      <c r="I102" s="269" t="s">
        <v>544</v>
      </c>
      <c r="J102" s="274">
        <v>45000</v>
      </c>
      <c r="K102" s="269" t="s">
        <v>549</v>
      </c>
      <c r="L102" s="274">
        <v>22000</v>
      </c>
      <c r="M102" s="269"/>
      <c r="N102" s="274"/>
    </row>
    <row r="103" spans="1:14" s="275" customFormat="1" ht="25.5" customHeight="1">
      <c r="A103" s="269">
        <v>100</v>
      </c>
      <c r="B103" s="270" t="e">
        <f>CONCATENATE(I103,"-",#REF!,"-",#REF!)</f>
        <v>#REF!</v>
      </c>
      <c r="C103" s="270">
        <v>66</v>
      </c>
      <c r="D103" s="270"/>
      <c r="E103" s="271">
        <v>36192</v>
      </c>
      <c r="F103" s="272" t="s">
        <v>881</v>
      </c>
      <c r="G103" s="269" t="s">
        <v>879</v>
      </c>
      <c r="H103" s="269" t="s">
        <v>631</v>
      </c>
      <c r="I103" s="269" t="s">
        <v>544</v>
      </c>
      <c r="J103" s="274">
        <v>50000</v>
      </c>
      <c r="K103" s="269" t="s">
        <v>549</v>
      </c>
      <c r="L103" s="274">
        <v>22500</v>
      </c>
      <c r="M103" s="269"/>
      <c r="N103" s="274"/>
    </row>
    <row r="104" spans="1:14" s="275" customFormat="1" ht="25.5" customHeight="1">
      <c r="A104" s="269">
        <v>101</v>
      </c>
      <c r="B104" s="270" t="e">
        <f>CONCATENATE(I104,"-",#REF!,"-",#REF!)</f>
        <v>#REF!</v>
      </c>
      <c r="C104" s="270">
        <v>68</v>
      </c>
      <c r="D104" s="270"/>
      <c r="E104" s="271">
        <v>35256</v>
      </c>
      <c r="F104" s="272" t="s">
        <v>883</v>
      </c>
      <c r="G104" s="269" t="s">
        <v>879</v>
      </c>
      <c r="H104" s="269" t="s">
        <v>631</v>
      </c>
      <c r="I104" s="269" t="s">
        <v>544</v>
      </c>
      <c r="J104" s="274">
        <v>45200</v>
      </c>
      <c r="K104" s="269" t="s">
        <v>549</v>
      </c>
      <c r="L104" s="274">
        <v>22300</v>
      </c>
      <c r="M104" s="269"/>
      <c r="N104" s="274"/>
    </row>
    <row r="105" spans="1:14" s="275" customFormat="1" ht="25.5" customHeight="1">
      <c r="A105" s="269">
        <v>102</v>
      </c>
      <c r="B105" s="270" t="e">
        <f>CONCATENATE(I105,"-",#REF!,"-",#REF!)</f>
        <v>#REF!</v>
      </c>
      <c r="C105" s="270">
        <v>70</v>
      </c>
      <c r="D105" s="270"/>
      <c r="E105" s="271">
        <v>35431</v>
      </c>
      <c r="F105" s="272" t="s">
        <v>885</v>
      </c>
      <c r="G105" s="269" t="s">
        <v>886</v>
      </c>
      <c r="H105" s="269" t="s">
        <v>631</v>
      </c>
      <c r="I105" s="269" t="s">
        <v>544</v>
      </c>
      <c r="J105" s="274">
        <v>45200</v>
      </c>
      <c r="K105" s="269" t="s">
        <v>549</v>
      </c>
      <c r="L105" s="274">
        <v>22100</v>
      </c>
      <c r="M105" s="269"/>
      <c r="N105" s="274"/>
    </row>
    <row r="106" spans="1:14" s="275" customFormat="1" ht="25.5" customHeight="1">
      <c r="A106" s="269">
        <v>103</v>
      </c>
      <c r="B106" s="270" t="e">
        <f>CONCATENATE(I106,"-",#REF!,"-",#REF!)</f>
        <v>#REF!</v>
      </c>
      <c r="C106" s="270">
        <v>71</v>
      </c>
      <c r="D106" s="270"/>
      <c r="E106" s="271" t="s">
        <v>887</v>
      </c>
      <c r="F106" s="272" t="s">
        <v>888</v>
      </c>
      <c r="G106" s="269" t="s">
        <v>886</v>
      </c>
      <c r="H106" s="269" t="s">
        <v>631</v>
      </c>
      <c r="I106" s="269" t="s">
        <v>544</v>
      </c>
      <c r="J106" s="274">
        <v>45300</v>
      </c>
      <c r="K106" s="269" t="s">
        <v>549</v>
      </c>
      <c r="L106" s="274">
        <v>22100</v>
      </c>
      <c r="M106" s="269"/>
      <c r="N106" s="274"/>
    </row>
    <row r="107" spans="1:14" s="275" customFormat="1" ht="25.5" customHeight="1">
      <c r="A107" s="269">
        <v>104</v>
      </c>
      <c r="B107" s="270" t="e">
        <f>CONCATENATE(I107,"-",#REF!,"-",#REF!)</f>
        <v>#REF!</v>
      </c>
      <c r="C107" s="270">
        <v>77</v>
      </c>
      <c r="D107" s="270"/>
      <c r="E107" s="271">
        <v>35916</v>
      </c>
      <c r="F107" s="272" t="s">
        <v>896</v>
      </c>
      <c r="G107" s="269" t="s">
        <v>891</v>
      </c>
      <c r="H107" s="269" t="s">
        <v>631</v>
      </c>
      <c r="I107" s="269" t="s">
        <v>544</v>
      </c>
      <c r="J107" s="274" t="s">
        <v>1116</v>
      </c>
      <c r="K107" s="269" t="s">
        <v>549</v>
      </c>
      <c r="L107" s="274" t="s">
        <v>1117</v>
      </c>
      <c r="M107" s="269"/>
      <c r="N107" s="274"/>
    </row>
    <row r="108" spans="1:14" s="275" customFormat="1" ht="25.5" customHeight="1">
      <c r="A108" s="269">
        <v>105</v>
      </c>
      <c r="B108" s="270" t="e">
        <f>CONCATENATE(I108,"-",#REF!,"-",#REF!)</f>
        <v>#REF!</v>
      </c>
      <c r="C108" s="270">
        <v>83</v>
      </c>
      <c r="D108" s="270"/>
      <c r="E108" s="271">
        <v>35900</v>
      </c>
      <c r="F108" s="272" t="s">
        <v>904</v>
      </c>
      <c r="G108" s="269" t="s">
        <v>901</v>
      </c>
      <c r="H108" s="269" t="s">
        <v>631</v>
      </c>
      <c r="I108" s="269" t="s">
        <v>544</v>
      </c>
      <c r="J108" s="274">
        <v>50100</v>
      </c>
      <c r="K108" s="269" t="s">
        <v>549</v>
      </c>
      <c r="L108" s="274">
        <v>22100</v>
      </c>
      <c r="M108" s="269"/>
      <c r="N108" s="274"/>
    </row>
    <row r="109" spans="1:14" s="275" customFormat="1" ht="25.5" customHeight="1">
      <c r="A109" s="269">
        <v>106</v>
      </c>
      <c r="B109" s="270" t="e">
        <f>CONCATENATE(I109,"-",#REF!,"-",#REF!)</f>
        <v>#REF!</v>
      </c>
      <c r="C109" s="270">
        <v>84</v>
      </c>
      <c r="D109" s="270"/>
      <c r="E109" s="271">
        <v>36387</v>
      </c>
      <c r="F109" s="272" t="s">
        <v>905</v>
      </c>
      <c r="G109" s="269" t="s">
        <v>901</v>
      </c>
      <c r="H109" s="269" t="s">
        <v>631</v>
      </c>
      <c r="I109" s="269" t="s">
        <v>544</v>
      </c>
      <c r="J109" s="274">
        <v>45500</v>
      </c>
      <c r="K109" s="269" t="s">
        <v>549</v>
      </c>
      <c r="L109" s="274">
        <v>22000</v>
      </c>
      <c r="M109" s="269"/>
      <c r="N109" s="274"/>
    </row>
    <row r="110" spans="1:14" s="275" customFormat="1" ht="25.5" customHeight="1">
      <c r="A110" s="269">
        <v>107</v>
      </c>
      <c r="B110" s="270" t="e">
        <f>CONCATENATE(I110,"-",#REF!,"-",#REF!)</f>
        <v>#REF!</v>
      </c>
      <c r="C110" s="270">
        <v>85</v>
      </c>
      <c r="D110" s="270"/>
      <c r="E110" s="271">
        <v>36314</v>
      </c>
      <c r="F110" s="272" t="s">
        <v>906</v>
      </c>
      <c r="G110" s="269" t="s">
        <v>901</v>
      </c>
      <c r="H110" s="269" t="s">
        <v>631</v>
      </c>
      <c r="I110" s="269" t="s">
        <v>544</v>
      </c>
      <c r="J110" s="274">
        <v>50000</v>
      </c>
      <c r="K110" s="269" t="s">
        <v>549</v>
      </c>
      <c r="L110" s="274">
        <v>22200</v>
      </c>
      <c r="M110" s="269"/>
      <c r="N110" s="274"/>
    </row>
    <row r="111" spans="1:14" s="275" customFormat="1" ht="25.5" customHeight="1">
      <c r="A111" s="269">
        <v>108</v>
      </c>
      <c r="B111" s="270" t="e">
        <f>CONCATENATE(I111,"-",#REF!,"-",#REF!)</f>
        <v>#REF!</v>
      </c>
      <c r="C111" s="270">
        <v>87</v>
      </c>
      <c r="D111" s="270"/>
      <c r="E111" s="271">
        <v>36595</v>
      </c>
      <c r="F111" s="272" t="s">
        <v>908</v>
      </c>
      <c r="G111" s="269" t="s">
        <v>901</v>
      </c>
      <c r="H111" s="269" t="s">
        <v>631</v>
      </c>
      <c r="I111" s="269" t="s">
        <v>544</v>
      </c>
      <c r="J111" s="274">
        <v>50500</v>
      </c>
      <c r="K111" s="269" t="s">
        <v>549</v>
      </c>
      <c r="L111" s="274">
        <v>22500</v>
      </c>
      <c r="M111" s="269"/>
      <c r="N111" s="274"/>
    </row>
    <row r="112" spans="1:14" s="275" customFormat="1" ht="25.5" customHeight="1">
      <c r="A112" s="269">
        <v>109</v>
      </c>
      <c r="B112" s="270" t="e">
        <f>CONCATENATE(I112,"-",#REF!,"-",#REF!)</f>
        <v>#REF!</v>
      </c>
      <c r="C112" s="270">
        <v>119</v>
      </c>
      <c r="D112" s="270"/>
      <c r="E112" s="271">
        <v>35077</v>
      </c>
      <c r="F112" s="272" t="s">
        <v>940</v>
      </c>
      <c r="G112" s="269" t="s">
        <v>273</v>
      </c>
      <c r="H112" s="269" t="s">
        <v>631</v>
      </c>
      <c r="I112" s="269" t="s">
        <v>544</v>
      </c>
      <c r="J112" s="274">
        <v>44500</v>
      </c>
      <c r="K112" s="269" t="s">
        <v>549</v>
      </c>
      <c r="L112" s="274">
        <v>21800</v>
      </c>
      <c r="M112" s="269"/>
      <c r="N112" s="274"/>
    </row>
    <row r="113" spans="1:14" s="275" customFormat="1" ht="25.5" customHeight="1">
      <c r="A113" s="269">
        <v>110</v>
      </c>
      <c r="B113" s="270" t="e">
        <f>CONCATENATE(I113,"-",#REF!,"-",#REF!)</f>
        <v>#REF!</v>
      </c>
      <c r="C113" s="270">
        <v>136</v>
      </c>
      <c r="D113" s="270"/>
      <c r="E113" s="271">
        <v>35144</v>
      </c>
      <c r="F113" s="272" t="s">
        <v>957</v>
      </c>
      <c r="G113" s="269" t="s">
        <v>947</v>
      </c>
      <c r="H113" s="269" t="s">
        <v>631</v>
      </c>
      <c r="I113" s="269" t="s">
        <v>544</v>
      </c>
      <c r="J113" s="274" t="s">
        <v>1152</v>
      </c>
      <c r="K113" s="269" t="s">
        <v>549</v>
      </c>
      <c r="L113" s="274" t="s">
        <v>1153</v>
      </c>
      <c r="M113" s="269"/>
      <c r="N113" s="274"/>
    </row>
    <row r="114" spans="1:14" s="275" customFormat="1" ht="25.5" customHeight="1">
      <c r="A114" s="269">
        <v>111</v>
      </c>
      <c r="B114" s="270" t="e">
        <f>CONCATENATE(I114,"-",#REF!,"-",#REF!)</f>
        <v>#REF!</v>
      </c>
      <c r="C114" s="270">
        <v>146</v>
      </c>
      <c r="D114" s="270"/>
      <c r="E114" s="271">
        <v>35150</v>
      </c>
      <c r="F114" s="272" t="s">
        <v>968</v>
      </c>
      <c r="G114" s="269" t="s">
        <v>967</v>
      </c>
      <c r="H114" s="269" t="s">
        <v>631</v>
      </c>
      <c r="I114" s="269" t="s">
        <v>544</v>
      </c>
      <c r="J114" s="274">
        <v>44000</v>
      </c>
      <c r="K114" s="269" t="s">
        <v>549</v>
      </c>
      <c r="L114" s="274"/>
      <c r="M114" s="269"/>
      <c r="N114" s="274"/>
    </row>
    <row r="115" spans="1:14" s="275" customFormat="1" ht="25.5" customHeight="1">
      <c r="A115" s="269">
        <v>112</v>
      </c>
      <c r="B115" s="270" t="e">
        <f>CONCATENATE(I115,"-",#REF!,"-",#REF!)</f>
        <v>#REF!</v>
      </c>
      <c r="C115" s="270">
        <v>148</v>
      </c>
      <c r="D115" s="270"/>
      <c r="E115" s="271">
        <v>35813</v>
      </c>
      <c r="F115" s="272" t="s">
        <v>970</v>
      </c>
      <c r="G115" s="269" t="s">
        <v>971</v>
      </c>
      <c r="H115" s="269" t="s">
        <v>631</v>
      </c>
      <c r="I115" s="269" t="s">
        <v>544</v>
      </c>
      <c r="J115" s="274">
        <v>43700</v>
      </c>
      <c r="K115" s="269" t="s">
        <v>549</v>
      </c>
      <c r="L115" s="274">
        <v>21500</v>
      </c>
      <c r="M115" s="269"/>
      <c r="N115" s="274"/>
    </row>
    <row r="116" spans="1:14" s="275" customFormat="1" ht="25.5" customHeight="1">
      <c r="A116" s="269">
        <v>113</v>
      </c>
      <c r="B116" s="270" t="e">
        <f>CONCATENATE(I116,"-",#REF!,"-",#REF!)</f>
        <v>#REF!</v>
      </c>
      <c r="C116" s="270">
        <v>149</v>
      </c>
      <c r="D116" s="270"/>
      <c r="E116" s="271">
        <v>35339</v>
      </c>
      <c r="F116" s="272" t="s">
        <v>972</v>
      </c>
      <c r="G116" s="269" t="s">
        <v>971</v>
      </c>
      <c r="H116" s="269" t="s">
        <v>631</v>
      </c>
      <c r="I116" s="269" t="s">
        <v>544</v>
      </c>
      <c r="J116" s="274">
        <v>45700</v>
      </c>
      <c r="K116" s="269" t="s">
        <v>549</v>
      </c>
      <c r="L116" s="274">
        <v>21900</v>
      </c>
      <c r="M116" s="269"/>
      <c r="N116" s="274"/>
    </row>
    <row r="117" spans="1:14" s="275" customFormat="1" ht="25.5" customHeight="1">
      <c r="A117" s="269">
        <v>114</v>
      </c>
      <c r="B117" s="270" t="e">
        <f>CONCATENATE(I117,"-",#REF!,"-",#REF!)</f>
        <v>#REF!</v>
      </c>
      <c r="C117" s="270">
        <v>150</v>
      </c>
      <c r="D117" s="270"/>
      <c r="E117" s="271">
        <v>35103</v>
      </c>
      <c r="F117" s="272" t="s">
        <v>973</v>
      </c>
      <c r="G117" s="269" t="s">
        <v>971</v>
      </c>
      <c r="H117" s="269" t="s">
        <v>631</v>
      </c>
      <c r="I117" s="269" t="s">
        <v>544</v>
      </c>
      <c r="J117" s="274">
        <v>45500</v>
      </c>
      <c r="K117" s="269" t="s">
        <v>549</v>
      </c>
      <c r="L117" s="274">
        <v>22000</v>
      </c>
      <c r="M117" s="269"/>
      <c r="N117" s="274"/>
    </row>
    <row r="118" spans="1:14" s="275" customFormat="1" ht="25.5" customHeight="1">
      <c r="A118" s="269">
        <v>115</v>
      </c>
      <c r="B118" s="270" t="e">
        <f>CONCATENATE(I118,"-",#REF!,"-",#REF!)</f>
        <v>#REF!</v>
      </c>
      <c r="C118" s="270">
        <v>151</v>
      </c>
      <c r="D118" s="270"/>
      <c r="E118" s="271">
        <v>35688</v>
      </c>
      <c r="F118" s="272" t="s">
        <v>974</v>
      </c>
      <c r="G118" s="269" t="s">
        <v>971</v>
      </c>
      <c r="H118" s="269" t="s">
        <v>631</v>
      </c>
      <c r="I118" s="269" t="s">
        <v>544</v>
      </c>
      <c r="J118" s="274">
        <v>50000</v>
      </c>
      <c r="K118" s="269" t="s">
        <v>549</v>
      </c>
      <c r="L118" s="274">
        <v>22200</v>
      </c>
      <c r="M118" s="269"/>
      <c r="N118" s="274"/>
    </row>
    <row r="119" spans="1:14" s="275" customFormat="1" ht="25.5" customHeight="1">
      <c r="A119" s="269">
        <v>116</v>
      </c>
      <c r="B119" s="270" t="e">
        <f>CONCATENATE(I119,"-",#REF!,"-",#REF!)</f>
        <v>#REF!</v>
      </c>
      <c r="C119" s="270">
        <v>152</v>
      </c>
      <c r="D119" s="270"/>
      <c r="E119" s="271">
        <v>36159</v>
      </c>
      <c r="F119" s="272" t="s">
        <v>975</v>
      </c>
      <c r="G119" s="269" t="s">
        <v>971</v>
      </c>
      <c r="H119" s="269" t="s">
        <v>631</v>
      </c>
      <c r="I119" s="269" t="s">
        <v>544</v>
      </c>
      <c r="J119" s="274">
        <v>45700</v>
      </c>
      <c r="K119" s="269" t="s">
        <v>549</v>
      </c>
      <c r="L119" s="274">
        <v>22100</v>
      </c>
      <c r="M119" s="269"/>
      <c r="N119" s="274"/>
    </row>
    <row r="120" spans="1:14" s="275" customFormat="1" ht="25.5" customHeight="1">
      <c r="A120" s="269">
        <v>117</v>
      </c>
      <c r="B120" s="270" t="e">
        <f>CONCATENATE(I120,"-",#REF!,"-",#REF!)</f>
        <v>#REF!</v>
      </c>
      <c r="C120" s="270">
        <v>158</v>
      </c>
      <c r="D120" s="270"/>
      <c r="E120" s="271">
        <v>36206</v>
      </c>
      <c r="F120" s="272" t="s">
        <v>982</v>
      </c>
      <c r="G120" s="269" t="s">
        <v>978</v>
      </c>
      <c r="H120" s="269" t="s">
        <v>631</v>
      </c>
      <c r="I120" s="269" t="s">
        <v>544</v>
      </c>
      <c r="J120" s="274">
        <v>45000</v>
      </c>
      <c r="K120" s="269" t="s">
        <v>549</v>
      </c>
      <c r="L120" s="274">
        <v>25000</v>
      </c>
      <c r="M120" s="269"/>
      <c r="N120" s="274"/>
    </row>
    <row r="121" spans="1:14" s="275" customFormat="1" ht="25.5" customHeight="1">
      <c r="A121" s="269">
        <v>118</v>
      </c>
      <c r="B121" s="270" t="e">
        <f>CONCATENATE(I121,"-",#REF!,"-",#REF!)</f>
        <v>#REF!</v>
      </c>
      <c r="C121" s="270">
        <v>159</v>
      </c>
      <c r="D121" s="270"/>
      <c r="E121" s="271">
        <v>36416</v>
      </c>
      <c r="F121" s="272" t="s">
        <v>983</v>
      </c>
      <c r="G121" s="269" t="s">
        <v>978</v>
      </c>
      <c r="H121" s="269" t="s">
        <v>631</v>
      </c>
      <c r="I121" s="269" t="s">
        <v>544</v>
      </c>
      <c r="J121" s="274">
        <v>45100</v>
      </c>
      <c r="K121" s="269" t="s">
        <v>549</v>
      </c>
      <c r="L121" s="274">
        <v>25100</v>
      </c>
      <c r="M121" s="269"/>
      <c r="N121" s="274"/>
    </row>
    <row r="122" spans="1:14" s="275" customFormat="1" ht="25.5" customHeight="1">
      <c r="A122" s="269">
        <v>119</v>
      </c>
      <c r="B122" s="270" t="e">
        <f>CONCATENATE(I122,"-",#REF!,"-",#REF!)</f>
        <v>#REF!</v>
      </c>
      <c r="C122" s="270">
        <v>160</v>
      </c>
      <c r="D122" s="270"/>
      <c r="E122" s="271">
        <v>36390</v>
      </c>
      <c r="F122" s="272" t="s">
        <v>984</v>
      </c>
      <c r="G122" s="269" t="s">
        <v>978</v>
      </c>
      <c r="H122" s="269" t="s">
        <v>631</v>
      </c>
      <c r="I122" s="269" t="s">
        <v>544</v>
      </c>
      <c r="J122" s="274">
        <v>44200</v>
      </c>
      <c r="K122" s="269" t="s">
        <v>549</v>
      </c>
      <c r="L122" s="274">
        <v>25300</v>
      </c>
      <c r="M122" s="269"/>
      <c r="N122" s="274"/>
    </row>
    <row r="123" spans="1:14" s="275" customFormat="1" ht="25.5" customHeight="1">
      <c r="A123" s="269">
        <v>120</v>
      </c>
      <c r="B123" s="270" t="e">
        <f>CONCATENATE(I123,"-",#REF!,"-",#REF!)</f>
        <v>#REF!</v>
      </c>
      <c r="C123" s="270">
        <v>161</v>
      </c>
      <c r="D123" s="270"/>
      <c r="E123" s="271">
        <v>35200</v>
      </c>
      <c r="F123" s="272" t="s">
        <v>985</v>
      </c>
      <c r="G123" s="269" t="s">
        <v>978</v>
      </c>
      <c r="H123" s="269" t="s">
        <v>631</v>
      </c>
      <c r="I123" s="269" t="s">
        <v>544</v>
      </c>
      <c r="J123" s="274">
        <v>50000</v>
      </c>
      <c r="K123" s="269" t="s">
        <v>549</v>
      </c>
      <c r="L123" s="274">
        <v>24500</v>
      </c>
      <c r="M123" s="269"/>
      <c r="N123" s="274"/>
    </row>
    <row r="124" spans="1:14" s="275" customFormat="1" ht="25.5" customHeight="1">
      <c r="A124" s="269">
        <v>121</v>
      </c>
      <c r="B124" s="270" t="e">
        <f>CONCATENATE(I124,"-",#REF!,"-",#REF!)</f>
        <v>#REF!</v>
      </c>
      <c r="C124" s="270">
        <v>187</v>
      </c>
      <c r="D124" s="270"/>
      <c r="E124" s="271">
        <v>36003</v>
      </c>
      <c r="F124" s="272" t="s">
        <v>1015</v>
      </c>
      <c r="G124" s="269" t="s">
        <v>1004</v>
      </c>
      <c r="H124" s="269" t="s">
        <v>631</v>
      </c>
      <c r="I124" s="269" t="s">
        <v>544</v>
      </c>
      <c r="J124" s="274" t="s">
        <v>1194</v>
      </c>
      <c r="K124" s="269" t="s">
        <v>549</v>
      </c>
      <c r="L124" s="274" t="s">
        <v>1195</v>
      </c>
      <c r="M124" s="269"/>
      <c r="N124" s="274"/>
    </row>
    <row r="125" spans="1:14" s="275" customFormat="1" ht="25.5" customHeight="1">
      <c r="A125" s="269">
        <v>122</v>
      </c>
      <c r="B125" s="270" t="e">
        <f>CONCATENATE(I125,"-",#REF!,"-",#REF!)</f>
        <v>#REF!</v>
      </c>
      <c r="C125" s="270">
        <v>210</v>
      </c>
      <c r="D125" s="270"/>
      <c r="E125" s="271">
        <v>35388</v>
      </c>
      <c r="F125" s="272" t="s">
        <v>1040</v>
      </c>
      <c r="G125" s="269" t="s">
        <v>1041</v>
      </c>
      <c r="H125" s="269" t="s">
        <v>631</v>
      </c>
      <c r="I125" s="269" t="s">
        <v>544</v>
      </c>
      <c r="J125" s="274">
        <v>51000</v>
      </c>
      <c r="K125" s="269" t="s">
        <v>549</v>
      </c>
      <c r="L125" s="274">
        <v>22800</v>
      </c>
      <c r="M125" s="269"/>
      <c r="N125" s="274"/>
    </row>
    <row r="126" spans="1:14" s="275" customFormat="1" ht="25.5" customHeight="1">
      <c r="A126" s="269">
        <v>123</v>
      </c>
      <c r="B126" s="270" t="e">
        <f>CONCATENATE(I126,"-",#REF!,"-",#REF!)</f>
        <v>#REF!</v>
      </c>
      <c r="C126" s="270">
        <v>215</v>
      </c>
      <c r="D126" s="270"/>
      <c r="E126" s="271">
        <v>35878</v>
      </c>
      <c r="F126" s="272" t="s">
        <v>1047</v>
      </c>
      <c r="G126" s="269" t="s">
        <v>1048</v>
      </c>
      <c r="H126" s="269" t="s">
        <v>631</v>
      </c>
      <c r="I126" s="269" t="s">
        <v>544</v>
      </c>
      <c r="J126" s="274">
        <v>51000</v>
      </c>
      <c r="K126" s="269" t="s">
        <v>549</v>
      </c>
      <c r="L126" s="274">
        <v>22100</v>
      </c>
      <c r="M126" s="269"/>
      <c r="N126" s="274"/>
    </row>
    <row r="127" spans="1:14" s="275" customFormat="1" ht="25.5" customHeight="1">
      <c r="A127" s="269">
        <v>124</v>
      </c>
      <c r="B127" s="270" t="e">
        <f>CONCATENATE(I127,"-",#REF!,"-",#REF!)</f>
        <v>#REF!</v>
      </c>
      <c r="C127" s="270">
        <v>216</v>
      </c>
      <c r="D127" s="270"/>
      <c r="E127" s="271">
        <v>35926</v>
      </c>
      <c r="F127" s="272" t="s">
        <v>1049</v>
      </c>
      <c r="G127" s="269" t="s">
        <v>1048</v>
      </c>
      <c r="H127" s="269" t="s">
        <v>631</v>
      </c>
      <c r="I127" s="269" t="s">
        <v>544</v>
      </c>
      <c r="J127" s="274">
        <v>51500</v>
      </c>
      <c r="K127" s="269" t="s">
        <v>549</v>
      </c>
      <c r="L127" s="274">
        <v>22300</v>
      </c>
      <c r="M127" s="269"/>
      <c r="N127" s="274"/>
    </row>
    <row r="128" spans="1:14" s="275" customFormat="1" ht="25.5" customHeight="1">
      <c r="A128" s="269">
        <v>125</v>
      </c>
      <c r="B128" s="270" t="e">
        <f>CONCATENATE(I128,"-",#REF!,"-",#REF!)</f>
        <v>#REF!</v>
      </c>
      <c r="C128" s="270">
        <v>217</v>
      </c>
      <c r="D128" s="270"/>
      <c r="E128" s="271">
        <v>35457</v>
      </c>
      <c r="F128" s="272" t="s">
        <v>1050</v>
      </c>
      <c r="G128" s="269" t="s">
        <v>1048</v>
      </c>
      <c r="H128" s="269" t="s">
        <v>631</v>
      </c>
      <c r="I128" s="269" t="s">
        <v>544</v>
      </c>
      <c r="J128" s="274">
        <v>52000</v>
      </c>
      <c r="K128" s="269" t="s">
        <v>549</v>
      </c>
      <c r="L128" s="274">
        <v>22500</v>
      </c>
      <c r="M128" s="269"/>
      <c r="N128" s="274"/>
    </row>
    <row r="129" spans="1:14" s="275" customFormat="1" ht="25.5" customHeight="1">
      <c r="A129" s="269">
        <v>126</v>
      </c>
      <c r="B129" s="270" t="e">
        <f>CONCATENATE(I129,"-",#REF!,"-",#REF!)</f>
        <v>#REF!</v>
      </c>
      <c r="C129" s="270">
        <v>82</v>
      </c>
      <c r="D129" s="270"/>
      <c r="E129" s="271">
        <v>35162</v>
      </c>
      <c r="F129" s="272" t="s">
        <v>903</v>
      </c>
      <c r="G129" s="269" t="s">
        <v>901</v>
      </c>
      <c r="H129" s="269" t="s">
        <v>631</v>
      </c>
      <c r="I129" s="269" t="s">
        <v>1053</v>
      </c>
      <c r="J129" s="274"/>
      <c r="K129" s="269" t="s">
        <v>549</v>
      </c>
      <c r="L129" s="274">
        <v>22500</v>
      </c>
      <c r="M129" s="269"/>
      <c r="N129" s="274"/>
    </row>
    <row r="130" spans="1:14" s="275" customFormat="1" ht="25.5" customHeight="1">
      <c r="A130" s="269">
        <v>127</v>
      </c>
      <c r="B130" s="270" t="e">
        <f>CONCATENATE(I130,"-",#REF!,"-",#REF!)</f>
        <v>#REF!</v>
      </c>
      <c r="C130" s="270">
        <v>89</v>
      </c>
      <c r="D130" s="270"/>
      <c r="E130" s="271">
        <v>35474</v>
      </c>
      <c r="F130" s="272" t="s">
        <v>910</v>
      </c>
      <c r="G130" s="269" t="s">
        <v>901</v>
      </c>
      <c r="H130" s="269" t="s">
        <v>804</v>
      </c>
      <c r="I130" s="269" t="s">
        <v>1053</v>
      </c>
      <c r="J130" s="274"/>
      <c r="K130" s="269" t="s">
        <v>549</v>
      </c>
      <c r="L130" s="274" t="s">
        <v>1121</v>
      </c>
      <c r="M130" s="269"/>
      <c r="N130" s="274"/>
    </row>
    <row r="131" spans="1:14" s="275" customFormat="1" ht="25.5" customHeight="1">
      <c r="A131" s="269">
        <v>128</v>
      </c>
      <c r="B131" s="270" t="e">
        <f>CONCATENATE(I131,"-",#REF!,"-",#REF!)</f>
        <v>#REF!</v>
      </c>
      <c r="C131" s="270">
        <v>35</v>
      </c>
      <c r="D131" s="270"/>
      <c r="E131" s="271">
        <v>35552</v>
      </c>
      <c r="F131" s="272" t="s">
        <v>847</v>
      </c>
      <c r="G131" s="269" t="s">
        <v>846</v>
      </c>
      <c r="H131" s="269" t="s">
        <v>631</v>
      </c>
      <c r="I131" s="269" t="s">
        <v>543</v>
      </c>
      <c r="J131" s="274" t="s">
        <v>1078</v>
      </c>
      <c r="K131" s="269" t="s">
        <v>549</v>
      </c>
      <c r="L131" s="274" t="s">
        <v>1079</v>
      </c>
      <c r="M131" s="269"/>
      <c r="N131" s="274"/>
    </row>
    <row r="132" spans="1:14" s="275" customFormat="1" ht="25.5" customHeight="1">
      <c r="A132" s="269">
        <v>129</v>
      </c>
      <c r="B132" s="270" t="e">
        <f>CONCATENATE(I132,"-",#REF!,"-",#REF!)</f>
        <v>#REF!</v>
      </c>
      <c r="C132" s="270">
        <v>36</v>
      </c>
      <c r="D132" s="270"/>
      <c r="E132" s="271">
        <v>35122</v>
      </c>
      <c r="F132" s="272" t="s">
        <v>848</v>
      </c>
      <c r="G132" s="269" t="s">
        <v>846</v>
      </c>
      <c r="H132" s="269" t="s">
        <v>631</v>
      </c>
      <c r="I132" s="269" t="s">
        <v>543</v>
      </c>
      <c r="J132" s="274" t="s">
        <v>1080</v>
      </c>
      <c r="K132" s="269" t="s">
        <v>549</v>
      </c>
      <c r="L132" s="274" t="s">
        <v>1081</v>
      </c>
      <c r="M132" s="269"/>
      <c r="N132" s="274"/>
    </row>
    <row r="133" spans="1:14" s="275" customFormat="1" ht="25.5" customHeight="1">
      <c r="A133" s="269">
        <v>130</v>
      </c>
      <c r="B133" s="270" t="e">
        <f>CONCATENATE(I133,"-",#REF!,"-",#REF!)</f>
        <v>#REF!</v>
      </c>
      <c r="C133" s="270">
        <v>72</v>
      </c>
      <c r="D133" s="270"/>
      <c r="E133" s="271" t="s">
        <v>889</v>
      </c>
      <c r="F133" s="272" t="s">
        <v>890</v>
      </c>
      <c r="G133" s="269" t="s">
        <v>891</v>
      </c>
      <c r="H133" s="269" t="s">
        <v>631</v>
      </c>
      <c r="I133" s="269" t="s">
        <v>543</v>
      </c>
      <c r="J133" s="274" t="s">
        <v>1112</v>
      </c>
      <c r="K133" s="269" t="s">
        <v>549</v>
      </c>
      <c r="L133" s="274" t="s">
        <v>1113</v>
      </c>
      <c r="M133" s="269"/>
      <c r="N133" s="274"/>
    </row>
    <row r="134" spans="1:14" s="275" customFormat="1" ht="25.5" customHeight="1">
      <c r="A134" s="269">
        <v>131</v>
      </c>
      <c r="B134" s="270" t="e">
        <f>CONCATENATE(I134,"-",#REF!,"-",#REF!)</f>
        <v>#REF!</v>
      </c>
      <c r="C134" s="270">
        <v>73</v>
      </c>
      <c r="D134" s="270"/>
      <c r="E134" s="271">
        <v>36013</v>
      </c>
      <c r="F134" s="272" t="s">
        <v>892</v>
      </c>
      <c r="G134" s="269" t="s">
        <v>891</v>
      </c>
      <c r="H134" s="269" t="s">
        <v>631</v>
      </c>
      <c r="I134" s="269" t="s">
        <v>543</v>
      </c>
      <c r="J134" s="274" t="s">
        <v>1082</v>
      </c>
      <c r="K134" s="269" t="s">
        <v>549</v>
      </c>
      <c r="L134" s="274" t="s">
        <v>1114</v>
      </c>
      <c r="M134" s="269"/>
      <c r="N134" s="274"/>
    </row>
    <row r="135" spans="1:14" s="275" customFormat="1" ht="25.5" customHeight="1">
      <c r="A135" s="269">
        <v>132</v>
      </c>
      <c r="B135" s="270" t="e">
        <f>CONCATENATE(I135,"-",#REF!,"-",#REF!)</f>
        <v>#REF!</v>
      </c>
      <c r="C135" s="270">
        <v>74</v>
      </c>
      <c r="D135" s="270"/>
      <c r="E135" s="271">
        <v>36610</v>
      </c>
      <c r="F135" s="272" t="s">
        <v>893</v>
      </c>
      <c r="G135" s="269" t="s">
        <v>891</v>
      </c>
      <c r="H135" s="269" t="s">
        <v>631</v>
      </c>
      <c r="I135" s="269" t="s">
        <v>543</v>
      </c>
      <c r="J135" s="274" t="s">
        <v>1082</v>
      </c>
      <c r="K135" s="269" t="s">
        <v>549</v>
      </c>
      <c r="L135" s="274"/>
      <c r="M135" s="269"/>
      <c r="N135" s="274"/>
    </row>
    <row r="136" spans="1:14" s="275" customFormat="1" ht="25.5" customHeight="1">
      <c r="A136" s="269">
        <v>133</v>
      </c>
      <c r="B136" s="270" t="e">
        <f>CONCATENATE(I136,"-",#REF!,"-",#REF!)</f>
        <v>#REF!</v>
      </c>
      <c r="C136" s="270">
        <v>75</v>
      </c>
      <c r="D136" s="270"/>
      <c r="E136" s="271">
        <v>36759</v>
      </c>
      <c r="F136" s="272" t="s">
        <v>894</v>
      </c>
      <c r="G136" s="269" t="s">
        <v>891</v>
      </c>
      <c r="H136" s="269" t="s">
        <v>631</v>
      </c>
      <c r="I136" s="269" t="s">
        <v>543</v>
      </c>
      <c r="J136" s="274" t="s">
        <v>1082</v>
      </c>
      <c r="K136" s="269" t="s">
        <v>549</v>
      </c>
      <c r="L136" s="274"/>
      <c r="M136" s="269"/>
      <c r="N136" s="274"/>
    </row>
    <row r="137" spans="1:14" s="275" customFormat="1" ht="25.5" customHeight="1">
      <c r="A137" s="269">
        <v>134</v>
      </c>
      <c r="B137" s="270" t="e">
        <f>CONCATENATE(I137,"-",#REF!,"-",#REF!)</f>
        <v>#REF!</v>
      </c>
      <c r="C137" s="270">
        <v>81</v>
      </c>
      <c r="D137" s="270"/>
      <c r="E137" s="271">
        <v>35449</v>
      </c>
      <c r="F137" s="272" t="s">
        <v>902</v>
      </c>
      <c r="G137" s="269" t="s">
        <v>901</v>
      </c>
      <c r="H137" s="269" t="s">
        <v>631</v>
      </c>
      <c r="I137" s="269" t="s">
        <v>543</v>
      </c>
      <c r="J137" s="274">
        <v>10110</v>
      </c>
      <c r="K137" s="269" t="s">
        <v>549</v>
      </c>
      <c r="L137" s="274">
        <v>21600</v>
      </c>
      <c r="M137" s="269"/>
      <c r="N137" s="274"/>
    </row>
    <row r="138" spans="1:14" s="275" customFormat="1" ht="25.5" customHeight="1">
      <c r="A138" s="269">
        <v>135</v>
      </c>
      <c r="B138" s="270" t="e">
        <f>CONCATENATE(I138,"-",#REF!,"-",#REF!)</f>
        <v>#REF!</v>
      </c>
      <c r="C138" s="270">
        <v>86</v>
      </c>
      <c r="D138" s="270"/>
      <c r="E138" s="271">
        <v>36339</v>
      </c>
      <c r="F138" s="272" t="s">
        <v>907</v>
      </c>
      <c r="G138" s="269" t="s">
        <v>901</v>
      </c>
      <c r="H138" s="269" t="s">
        <v>631</v>
      </c>
      <c r="I138" s="269" t="s">
        <v>543</v>
      </c>
      <c r="J138" s="274">
        <v>10350</v>
      </c>
      <c r="K138" s="269" t="s">
        <v>549</v>
      </c>
      <c r="L138" s="274">
        <v>22200</v>
      </c>
      <c r="M138" s="269"/>
      <c r="N138" s="274"/>
    </row>
    <row r="139" spans="1:14" s="275" customFormat="1" ht="25.5" customHeight="1">
      <c r="A139" s="269">
        <v>136</v>
      </c>
      <c r="B139" s="270" t="e">
        <f>CONCATENATE(I139,"-",#REF!,"-",#REF!)</f>
        <v>#REF!</v>
      </c>
      <c r="C139" s="270">
        <v>100</v>
      </c>
      <c r="D139" s="270"/>
      <c r="E139" s="271">
        <v>35065</v>
      </c>
      <c r="F139" s="272" t="s">
        <v>921</v>
      </c>
      <c r="G139" s="269" t="s">
        <v>273</v>
      </c>
      <c r="H139" s="269" t="s">
        <v>631</v>
      </c>
      <c r="I139" s="269" t="s">
        <v>543</v>
      </c>
      <c r="J139" s="274"/>
      <c r="K139" s="269" t="s">
        <v>549</v>
      </c>
      <c r="L139" s="274"/>
      <c r="M139" s="269"/>
      <c r="N139" s="274"/>
    </row>
    <row r="140" spans="1:14" s="275" customFormat="1" ht="25.5" customHeight="1">
      <c r="A140" s="269">
        <v>137</v>
      </c>
      <c r="B140" s="270" t="e">
        <f>CONCATENATE(I140,"-",#REF!,"-",#REF!)</f>
        <v>#REF!</v>
      </c>
      <c r="C140" s="270">
        <v>102</v>
      </c>
      <c r="D140" s="270"/>
      <c r="E140" s="271">
        <v>35220</v>
      </c>
      <c r="F140" s="272" t="s">
        <v>923</v>
      </c>
      <c r="G140" s="269" t="s">
        <v>273</v>
      </c>
      <c r="H140" s="269" t="s">
        <v>631</v>
      </c>
      <c r="I140" s="269" t="s">
        <v>543</v>
      </c>
      <c r="J140" s="274"/>
      <c r="K140" s="269" t="s">
        <v>549</v>
      </c>
      <c r="L140" s="274"/>
      <c r="M140" s="269"/>
      <c r="N140" s="274"/>
    </row>
    <row r="141" spans="1:14" s="275" customFormat="1" ht="25.5" customHeight="1">
      <c r="A141" s="269">
        <v>138</v>
      </c>
      <c r="B141" s="270" t="e">
        <f>CONCATENATE(I141,"-",#REF!,"-",#REF!)</f>
        <v>#REF!</v>
      </c>
      <c r="C141" s="270">
        <v>103</v>
      </c>
      <c r="D141" s="270"/>
      <c r="E141" s="271">
        <v>35258</v>
      </c>
      <c r="F141" s="272" t="s">
        <v>924</v>
      </c>
      <c r="G141" s="269" t="s">
        <v>273</v>
      </c>
      <c r="H141" s="269" t="s">
        <v>631</v>
      </c>
      <c r="I141" s="269" t="s">
        <v>543</v>
      </c>
      <c r="J141" s="274"/>
      <c r="K141" s="269" t="s">
        <v>549</v>
      </c>
      <c r="L141" s="274"/>
      <c r="M141" s="269"/>
      <c r="N141" s="274"/>
    </row>
    <row r="142" spans="1:14" s="275" customFormat="1" ht="25.5" customHeight="1">
      <c r="A142" s="269">
        <v>139</v>
      </c>
      <c r="B142" s="270" t="e">
        <f>CONCATENATE(I142,"-",#REF!,"-",#REF!)</f>
        <v>#REF!</v>
      </c>
      <c r="C142" s="270">
        <v>107</v>
      </c>
      <c r="D142" s="270"/>
      <c r="E142" s="271">
        <v>36080</v>
      </c>
      <c r="F142" s="272" t="s">
        <v>928</v>
      </c>
      <c r="G142" s="269" t="s">
        <v>273</v>
      </c>
      <c r="H142" s="269" t="s">
        <v>631</v>
      </c>
      <c r="I142" s="269" t="s">
        <v>543</v>
      </c>
      <c r="J142" s="274"/>
      <c r="K142" s="269" t="s">
        <v>549</v>
      </c>
      <c r="L142" s="274"/>
      <c r="M142" s="269"/>
      <c r="N142" s="274"/>
    </row>
    <row r="143" spans="1:14" s="275" customFormat="1" ht="25.5" customHeight="1">
      <c r="A143" s="269">
        <v>140</v>
      </c>
      <c r="B143" s="270" t="e">
        <f>CONCATENATE(I143,"-",#REF!,"-",#REF!)</f>
        <v>#REF!</v>
      </c>
      <c r="C143" s="270">
        <v>108</v>
      </c>
      <c r="D143" s="270"/>
      <c r="E143" s="271">
        <v>36341</v>
      </c>
      <c r="F143" s="272" t="s">
        <v>929</v>
      </c>
      <c r="G143" s="269" t="s">
        <v>273</v>
      </c>
      <c r="H143" s="269" t="s">
        <v>631</v>
      </c>
      <c r="I143" s="269" t="s">
        <v>543</v>
      </c>
      <c r="J143" s="274"/>
      <c r="K143" s="269" t="s">
        <v>549</v>
      </c>
      <c r="L143" s="274"/>
      <c r="M143" s="269"/>
      <c r="N143" s="274"/>
    </row>
    <row r="144" spans="1:14" s="275" customFormat="1" ht="25.5" customHeight="1">
      <c r="A144" s="269">
        <v>141</v>
      </c>
      <c r="B144" s="270" t="e">
        <f>CONCATENATE(I144,"-",#REF!,"-",#REF!)</f>
        <v>#REF!</v>
      </c>
      <c r="C144" s="270">
        <v>109</v>
      </c>
      <c r="D144" s="270"/>
      <c r="E144" s="271">
        <v>36460</v>
      </c>
      <c r="F144" s="272" t="s">
        <v>930</v>
      </c>
      <c r="G144" s="269" t="s">
        <v>273</v>
      </c>
      <c r="H144" s="269" t="s">
        <v>631</v>
      </c>
      <c r="I144" s="269" t="s">
        <v>543</v>
      </c>
      <c r="J144" s="274"/>
      <c r="K144" s="269" t="s">
        <v>549</v>
      </c>
      <c r="L144" s="274"/>
      <c r="M144" s="269"/>
      <c r="N144" s="274"/>
    </row>
    <row r="145" spans="1:14" s="275" customFormat="1" ht="25.5" customHeight="1">
      <c r="A145" s="269">
        <v>142</v>
      </c>
      <c r="B145" s="270" t="e">
        <f>CONCATENATE(I145,"-",#REF!,"-",#REF!)</f>
        <v>#REF!</v>
      </c>
      <c r="C145" s="270">
        <v>110</v>
      </c>
      <c r="D145" s="270"/>
      <c r="E145" s="271">
        <v>36419</v>
      </c>
      <c r="F145" s="272" t="s">
        <v>931</v>
      </c>
      <c r="G145" s="269" t="s">
        <v>273</v>
      </c>
      <c r="H145" s="269" t="s">
        <v>631</v>
      </c>
      <c r="I145" s="269" t="s">
        <v>543</v>
      </c>
      <c r="J145" s="274"/>
      <c r="K145" s="269" t="s">
        <v>549</v>
      </c>
      <c r="L145" s="274"/>
      <c r="M145" s="269"/>
      <c r="N145" s="274"/>
    </row>
    <row r="146" spans="1:14" s="275" customFormat="1" ht="25.5" customHeight="1">
      <c r="A146" s="269">
        <v>143</v>
      </c>
      <c r="B146" s="270" t="e">
        <f>CONCATENATE(I146,"-",#REF!,"-",#REF!)</f>
        <v>#REF!</v>
      </c>
      <c r="C146" s="270">
        <v>112</v>
      </c>
      <c r="D146" s="270"/>
      <c r="E146" s="271">
        <v>36390</v>
      </c>
      <c r="F146" s="272" t="s">
        <v>933</v>
      </c>
      <c r="G146" s="269" t="s">
        <v>273</v>
      </c>
      <c r="H146" s="269" t="s">
        <v>631</v>
      </c>
      <c r="I146" s="269" t="s">
        <v>543</v>
      </c>
      <c r="J146" s="274"/>
      <c r="K146" s="269" t="s">
        <v>549</v>
      </c>
      <c r="L146" s="274"/>
      <c r="M146" s="269"/>
      <c r="N146" s="274"/>
    </row>
    <row r="147" spans="1:14" s="275" customFormat="1" ht="25.5" customHeight="1">
      <c r="A147" s="269">
        <v>144</v>
      </c>
      <c r="B147" s="270" t="e">
        <f>CONCATENATE(I147,"-",#REF!,"-",#REF!)</f>
        <v>#REF!</v>
      </c>
      <c r="C147" s="270">
        <v>114</v>
      </c>
      <c r="D147" s="270"/>
      <c r="E147" s="271">
        <v>35702</v>
      </c>
      <c r="F147" s="272" t="s">
        <v>935</v>
      </c>
      <c r="G147" s="269" t="s">
        <v>273</v>
      </c>
      <c r="H147" s="269" t="s">
        <v>631</v>
      </c>
      <c r="I147" s="269" t="s">
        <v>543</v>
      </c>
      <c r="J147" s="274"/>
      <c r="K147" s="269" t="s">
        <v>549</v>
      </c>
      <c r="L147" s="274"/>
      <c r="M147" s="269"/>
      <c r="N147" s="274"/>
    </row>
    <row r="148" spans="1:14" s="275" customFormat="1" ht="25.5" customHeight="1">
      <c r="A148" s="269">
        <v>145</v>
      </c>
      <c r="B148" s="270" t="e">
        <f>CONCATENATE(I148,"-",#REF!,"-",#REF!)</f>
        <v>#REF!</v>
      </c>
      <c r="C148" s="270">
        <v>185</v>
      </c>
      <c r="D148" s="270"/>
      <c r="E148" s="271">
        <v>35751</v>
      </c>
      <c r="F148" s="272" t="s">
        <v>1013</v>
      </c>
      <c r="G148" s="269" t="s">
        <v>1004</v>
      </c>
      <c r="H148" s="269" t="s">
        <v>631</v>
      </c>
      <c r="I148" s="269" t="s">
        <v>543</v>
      </c>
      <c r="J148" s="274" t="s">
        <v>1191</v>
      </c>
      <c r="K148" s="269" t="s">
        <v>549</v>
      </c>
      <c r="L148" s="274" t="s">
        <v>1192</v>
      </c>
      <c r="M148" s="269"/>
      <c r="N148" s="274"/>
    </row>
    <row r="149" spans="1:14" s="275" customFormat="1" ht="25.5" customHeight="1">
      <c r="A149" s="269">
        <v>146</v>
      </c>
      <c r="B149" s="270" t="e">
        <f>CONCATENATE(I149,"-",#REF!,"-",#REF!)</f>
        <v>#REF!</v>
      </c>
      <c r="C149" s="270">
        <v>202</v>
      </c>
      <c r="D149" s="270"/>
      <c r="E149" s="271">
        <v>36572</v>
      </c>
      <c r="F149" s="272" t="s">
        <v>1032</v>
      </c>
      <c r="G149" s="269" t="s">
        <v>1026</v>
      </c>
      <c r="H149" s="269" t="s">
        <v>631</v>
      </c>
      <c r="I149" s="269" t="s">
        <v>1059</v>
      </c>
      <c r="J149" s="274"/>
      <c r="K149" s="269" t="s">
        <v>549</v>
      </c>
      <c r="L149" s="274"/>
      <c r="M149" s="269"/>
      <c r="N149" s="274"/>
    </row>
    <row r="150" spans="1:14" s="275" customFormat="1" ht="25.5" customHeight="1">
      <c r="A150" s="269">
        <v>147</v>
      </c>
      <c r="B150" s="270" t="e">
        <f>CONCATENATE(I150,"-",#REF!,"-",#REF!)</f>
        <v>#REF!</v>
      </c>
      <c r="C150" s="270">
        <v>62</v>
      </c>
      <c r="D150" s="270"/>
      <c r="E150" s="271">
        <v>36526</v>
      </c>
      <c r="F150" s="272" t="s">
        <v>875</v>
      </c>
      <c r="G150" s="269" t="s">
        <v>874</v>
      </c>
      <c r="H150" s="269" t="s">
        <v>631</v>
      </c>
      <c r="I150" s="269" t="s">
        <v>544</v>
      </c>
      <c r="J150" s="274" t="s">
        <v>1107</v>
      </c>
      <c r="K150" s="269" t="s">
        <v>105</v>
      </c>
      <c r="L150" s="274" t="s">
        <v>1108</v>
      </c>
      <c r="M150" s="269"/>
      <c r="N150" s="274"/>
    </row>
    <row r="151" spans="1:14" s="275" customFormat="1" ht="25.5" customHeight="1">
      <c r="A151" s="269">
        <v>148</v>
      </c>
      <c r="B151" s="270" t="e">
        <f>CONCATENATE(I151,"-",#REF!,"-",#REF!)</f>
        <v>#REF!</v>
      </c>
      <c r="C151" s="270">
        <v>95</v>
      </c>
      <c r="D151" s="270"/>
      <c r="E151" s="271">
        <v>35301</v>
      </c>
      <c r="F151" s="272" t="s">
        <v>916</v>
      </c>
      <c r="G151" s="269" t="s">
        <v>273</v>
      </c>
      <c r="H151" s="269" t="s">
        <v>631</v>
      </c>
      <c r="I151" s="269" t="s">
        <v>1059</v>
      </c>
      <c r="J151" s="274"/>
      <c r="K151" s="269" t="s">
        <v>105</v>
      </c>
      <c r="L151" s="274"/>
      <c r="M151" s="269"/>
      <c r="N151" s="274"/>
    </row>
    <row r="152" spans="1:14" s="275" customFormat="1" ht="25.5" customHeight="1">
      <c r="A152" s="269">
        <v>149</v>
      </c>
      <c r="B152" s="270" t="e">
        <f>CONCATENATE(I152,"-",#REF!,"-",#REF!)</f>
        <v>#REF!</v>
      </c>
      <c r="C152" s="270">
        <v>125</v>
      </c>
      <c r="D152" s="270"/>
      <c r="E152" s="271">
        <v>35813</v>
      </c>
      <c r="F152" s="272" t="s">
        <v>946</v>
      </c>
      <c r="G152" s="269" t="s">
        <v>947</v>
      </c>
      <c r="H152" s="269" t="s">
        <v>631</v>
      </c>
      <c r="I152" s="269" t="s">
        <v>1059</v>
      </c>
      <c r="J152" s="274" t="s">
        <v>1137</v>
      </c>
      <c r="K152" s="269" t="s">
        <v>105</v>
      </c>
      <c r="L152" s="274" t="s">
        <v>1138</v>
      </c>
      <c r="M152" s="269"/>
      <c r="N152" s="274"/>
    </row>
    <row r="153" spans="1:14" s="275" customFormat="1" ht="25.5" customHeight="1">
      <c r="A153" s="269">
        <v>150</v>
      </c>
      <c r="B153" s="270" t="e">
        <f>CONCATENATE(I153,"-",#REF!,"-",#REF!)</f>
        <v>#REF!</v>
      </c>
      <c r="C153" s="270">
        <v>203</v>
      </c>
      <c r="D153" s="270"/>
      <c r="E153" s="271">
        <v>36811</v>
      </c>
      <c r="F153" s="272" t="s">
        <v>1033</v>
      </c>
      <c r="G153" s="269" t="s">
        <v>1026</v>
      </c>
      <c r="H153" s="269" t="s">
        <v>631</v>
      </c>
      <c r="I153" s="269" t="s">
        <v>1059</v>
      </c>
      <c r="J153" s="274"/>
      <c r="K153" s="269" t="s">
        <v>105</v>
      </c>
      <c r="L153" s="274"/>
      <c r="M153" s="269"/>
      <c r="N153" s="274"/>
    </row>
    <row r="154" spans="1:14" s="275" customFormat="1" ht="25.5" customHeight="1">
      <c r="A154" s="269">
        <v>151</v>
      </c>
      <c r="B154" s="270" t="e">
        <f>CONCATENATE(I154,"-",#REF!,"-",#REF!)</f>
        <v>#REF!</v>
      </c>
      <c r="C154" s="270">
        <v>204</v>
      </c>
      <c r="D154" s="270"/>
      <c r="E154" s="271">
        <v>36796</v>
      </c>
      <c r="F154" s="272" t="s">
        <v>1034</v>
      </c>
      <c r="G154" s="269" t="s">
        <v>1026</v>
      </c>
      <c r="H154" s="269" t="s">
        <v>631</v>
      </c>
      <c r="I154" s="269" t="s">
        <v>1059</v>
      </c>
      <c r="J154" s="274"/>
      <c r="K154" s="269" t="s">
        <v>105</v>
      </c>
      <c r="L154" s="274"/>
      <c r="M154" s="269"/>
      <c r="N154" s="274"/>
    </row>
    <row r="155" spans="1:14" s="275" customFormat="1" ht="25.5" customHeight="1">
      <c r="A155" s="269">
        <v>152</v>
      </c>
      <c r="B155" s="270" t="e">
        <f>CONCATENATE(I155,"-",#REF!,"-",#REF!)</f>
        <v>#REF!</v>
      </c>
      <c r="C155" s="270">
        <v>205</v>
      </c>
      <c r="D155" s="270"/>
      <c r="E155" s="271">
        <v>36916</v>
      </c>
      <c r="F155" s="272" t="s">
        <v>1035</v>
      </c>
      <c r="G155" s="269" t="s">
        <v>1026</v>
      </c>
      <c r="H155" s="269" t="s">
        <v>631</v>
      </c>
      <c r="I155" s="269" t="s">
        <v>1059</v>
      </c>
      <c r="J155" s="274"/>
      <c r="K155" s="269" t="s">
        <v>105</v>
      </c>
      <c r="L155" s="274"/>
      <c r="M155" s="269"/>
      <c r="N155" s="274"/>
    </row>
    <row r="156" spans="1:14" s="275" customFormat="1" ht="25.5" customHeight="1">
      <c r="A156" s="269">
        <v>153</v>
      </c>
      <c r="B156" s="270" t="e">
        <f>CONCATENATE(I156,"-",#REF!,"-",#REF!)</f>
        <v>#REF!</v>
      </c>
      <c r="C156" s="270">
        <v>192</v>
      </c>
      <c r="D156" s="270"/>
      <c r="E156" s="271">
        <v>35164</v>
      </c>
      <c r="F156" s="272" t="s">
        <v>1020</v>
      </c>
      <c r="G156" s="269" t="s">
        <v>1004</v>
      </c>
      <c r="H156" s="269" t="s">
        <v>631</v>
      </c>
      <c r="I156" s="269" t="s">
        <v>545</v>
      </c>
      <c r="J156" s="274">
        <v>904</v>
      </c>
      <c r="K156" s="269" t="s">
        <v>105</v>
      </c>
      <c r="L156" s="274">
        <v>575</v>
      </c>
      <c r="M156" s="269"/>
      <c r="N156" s="274"/>
    </row>
    <row r="157" spans="1:14" s="275" customFormat="1" ht="25.5" customHeight="1">
      <c r="A157" s="269">
        <v>154</v>
      </c>
      <c r="B157" s="270" t="e">
        <f>CONCATENATE(I157,"-",#REF!,"-",#REF!)</f>
        <v>#REF!</v>
      </c>
      <c r="C157" s="270">
        <v>212</v>
      </c>
      <c r="D157" s="270"/>
      <c r="E157" s="271">
        <v>35621</v>
      </c>
      <c r="F157" s="272" t="s">
        <v>1044</v>
      </c>
      <c r="G157" s="269" t="s">
        <v>1043</v>
      </c>
      <c r="H157" s="269" t="s">
        <v>631</v>
      </c>
      <c r="I157" s="269" t="s">
        <v>545</v>
      </c>
      <c r="J157" s="274" t="s">
        <v>1203</v>
      </c>
      <c r="K157" s="269" t="s">
        <v>105</v>
      </c>
      <c r="L157" s="274" t="s">
        <v>1204</v>
      </c>
      <c r="M157" s="269"/>
      <c r="N157" s="274"/>
    </row>
    <row r="158" spans="1:14" s="275" customFormat="1" ht="25.5" customHeight="1">
      <c r="A158" s="269">
        <v>155</v>
      </c>
      <c r="B158" s="270" t="e">
        <f>CONCATENATE(I158,"-",#REF!,"-",#REF!)</f>
        <v>#REF!</v>
      </c>
      <c r="C158" s="270">
        <v>176</v>
      </c>
      <c r="D158" s="270"/>
      <c r="E158" s="271">
        <v>35873</v>
      </c>
      <c r="F158" s="272" t="s">
        <v>1003</v>
      </c>
      <c r="G158" s="269" t="s">
        <v>1004</v>
      </c>
      <c r="H158" s="269" t="s">
        <v>631</v>
      </c>
      <c r="I158" s="269" t="s">
        <v>124</v>
      </c>
      <c r="J158" s="274" t="s">
        <v>1177</v>
      </c>
      <c r="K158" s="269" t="s">
        <v>105</v>
      </c>
      <c r="L158" s="274" t="s">
        <v>1056</v>
      </c>
      <c r="M158" s="269"/>
      <c r="N158" s="274"/>
    </row>
    <row r="159" spans="1:14" s="275" customFormat="1" ht="25.5" customHeight="1">
      <c r="A159" s="269">
        <v>156</v>
      </c>
      <c r="B159" s="270" t="e">
        <f>CONCATENATE(I159,"-",#REF!,"-",#REF!)</f>
        <v>#REF!</v>
      </c>
      <c r="C159" s="270">
        <v>12</v>
      </c>
      <c r="D159" s="270"/>
      <c r="E159" s="271">
        <v>35374</v>
      </c>
      <c r="F159" s="272" t="s">
        <v>819</v>
      </c>
      <c r="G159" s="269" t="s">
        <v>818</v>
      </c>
      <c r="H159" s="269" t="s">
        <v>631</v>
      </c>
      <c r="I159" s="269" t="s">
        <v>444</v>
      </c>
      <c r="J159" s="274" t="s">
        <v>1055</v>
      </c>
      <c r="K159" s="269" t="s">
        <v>105</v>
      </c>
      <c r="L159" s="274" t="s">
        <v>1056</v>
      </c>
      <c r="M159" s="269"/>
      <c r="N159" s="274"/>
    </row>
    <row r="160" spans="1:14" s="275" customFormat="1" ht="25.5" customHeight="1">
      <c r="A160" s="269">
        <v>157</v>
      </c>
      <c r="B160" s="270" t="e">
        <f>CONCATENATE(I160,"-",#REF!,"-",#REF!)</f>
        <v>#REF!</v>
      </c>
      <c r="C160" s="270">
        <v>92</v>
      </c>
      <c r="D160" s="270"/>
      <c r="E160" s="271">
        <v>35074</v>
      </c>
      <c r="F160" s="272" t="s">
        <v>913</v>
      </c>
      <c r="G160" s="269" t="s">
        <v>273</v>
      </c>
      <c r="H160" s="269" t="s">
        <v>804</v>
      </c>
      <c r="I160" s="269" t="s">
        <v>444</v>
      </c>
      <c r="J160" s="274" t="s">
        <v>1124</v>
      </c>
      <c r="K160" s="269" t="s">
        <v>105</v>
      </c>
      <c r="L160" s="274"/>
      <c r="M160" s="269"/>
      <c r="N160" s="274"/>
    </row>
    <row r="161" spans="1:14" s="275" customFormat="1" ht="25.5" customHeight="1">
      <c r="A161" s="269">
        <v>158</v>
      </c>
      <c r="B161" s="270" t="e">
        <f>CONCATENATE(I161,"-",#REF!,"-",#REF!)</f>
        <v>#REF!</v>
      </c>
      <c r="C161" s="270">
        <v>153</v>
      </c>
      <c r="D161" s="270"/>
      <c r="E161" s="271">
        <v>35756</v>
      </c>
      <c r="F161" s="272" t="s">
        <v>976</v>
      </c>
      <c r="G161" s="269" t="s">
        <v>971</v>
      </c>
      <c r="H161" s="269" t="s">
        <v>631</v>
      </c>
      <c r="I161" s="269" t="s">
        <v>444</v>
      </c>
      <c r="J161" s="274">
        <v>1050</v>
      </c>
      <c r="K161" s="269" t="s">
        <v>105</v>
      </c>
      <c r="L161" s="274">
        <v>490</v>
      </c>
      <c r="M161" s="269"/>
      <c r="N161" s="274"/>
    </row>
    <row r="162" spans="1:14" s="275" customFormat="1" ht="25.5" customHeight="1">
      <c r="A162" s="269">
        <v>159</v>
      </c>
      <c r="B162" s="270" t="e">
        <f>CONCATENATE(I162,"-",#REF!,"-",#REF!)</f>
        <v>#REF!</v>
      </c>
      <c r="C162" s="270">
        <v>183</v>
      </c>
      <c r="D162" s="270"/>
      <c r="E162" s="271">
        <v>36292</v>
      </c>
      <c r="F162" s="272" t="s">
        <v>1011</v>
      </c>
      <c r="G162" s="269" t="s">
        <v>1004</v>
      </c>
      <c r="H162" s="269" t="s">
        <v>631</v>
      </c>
      <c r="I162" s="269" t="s">
        <v>444</v>
      </c>
      <c r="J162" s="274">
        <v>21429</v>
      </c>
      <c r="K162" s="269" t="s">
        <v>105</v>
      </c>
      <c r="L162" s="274" t="s">
        <v>1188</v>
      </c>
      <c r="M162" s="269"/>
      <c r="N162" s="274"/>
    </row>
    <row r="163" spans="1:14" s="275" customFormat="1" ht="25.5" customHeight="1">
      <c r="A163" s="269">
        <v>160</v>
      </c>
      <c r="B163" s="270" t="e">
        <f>CONCATENATE(I163,"-",#REF!,"-",#REF!)</f>
        <v>#REF!</v>
      </c>
      <c r="C163" s="270">
        <v>191</v>
      </c>
      <c r="D163" s="270"/>
      <c r="E163" s="271">
        <v>35559</v>
      </c>
      <c r="F163" s="272" t="s">
        <v>1019</v>
      </c>
      <c r="G163" s="269" t="s">
        <v>1004</v>
      </c>
      <c r="H163" s="269" t="s">
        <v>631</v>
      </c>
      <c r="I163" s="269" t="s">
        <v>444</v>
      </c>
      <c r="J163" s="274" t="s">
        <v>1200</v>
      </c>
      <c r="K163" s="269" t="s">
        <v>105</v>
      </c>
      <c r="L163" s="274" t="s">
        <v>1201</v>
      </c>
      <c r="M163" s="269"/>
      <c r="N163" s="274"/>
    </row>
    <row r="164" spans="1:14" s="275" customFormat="1" ht="25.5" customHeight="1">
      <c r="A164" s="269">
        <v>161</v>
      </c>
      <c r="B164" s="270" t="e">
        <f>CONCATENATE(I164,"-",#REF!,"-",#REF!)</f>
        <v>#REF!</v>
      </c>
      <c r="C164" s="270">
        <v>55</v>
      </c>
      <c r="D164" s="270"/>
      <c r="E164" s="271">
        <v>36032</v>
      </c>
      <c r="F164" s="272" t="s">
        <v>866</v>
      </c>
      <c r="G164" s="269" t="s">
        <v>846</v>
      </c>
      <c r="H164" s="269" t="s">
        <v>631</v>
      </c>
      <c r="I164" s="269" t="s">
        <v>106</v>
      </c>
      <c r="J164" s="274"/>
      <c r="K164" s="269" t="s">
        <v>105</v>
      </c>
      <c r="L164" s="274"/>
      <c r="M164" s="269"/>
      <c r="N164" s="274"/>
    </row>
    <row r="165" spans="1:14" s="275" customFormat="1" ht="25.5" customHeight="1">
      <c r="A165" s="269">
        <v>162</v>
      </c>
      <c r="B165" s="270" t="e">
        <f>CONCATENATE(I165,"-",#REF!,"-",#REF!)</f>
        <v>#REF!</v>
      </c>
      <c r="C165" s="270">
        <v>189</v>
      </c>
      <c r="D165" s="270"/>
      <c r="E165" s="271">
        <v>36572</v>
      </c>
      <c r="F165" s="272" t="s">
        <v>1017</v>
      </c>
      <c r="G165" s="269" t="s">
        <v>1004</v>
      </c>
      <c r="H165" s="269" t="s">
        <v>631</v>
      </c>
      <c r="I165" s="269" t="s">
        <v>106</v>
      </c>
      <c r="J165" s="274" t="s">
        <v>1198</v>
      </c>
      <c r="K165" s="269" t="s">
        <v>105</v>
      </c>
      <c r="L165" s="274" t="s">
        <v>1108</v>
      </c>
      <c r="M165" s="269"/>
      <c r="N165" s="274"/>
    </row>
    <row r="166" spans="1:14" s="275" customFormat="1" ht="25.5" customHeight="1">
      <c r="A166" s="269">
        <v>163</v>
      </c>
      <c r="B166" s="270" t="e">
        <f>CONCATENATE(I166,"-",#REF!,"-",#REF!)</f>
        <v>#REF!</v>
      </c>
      <c r="C166" s="270">
        <v>190</v>
      </c>
      <c r="D166" s="270"/>
      <c r="E166" s="271">
        <v>36768</v>
      </c>
      <c r="F166" s="272" t="s">
        <v>1018</v>
      </c>
      <c r="G166" s="269" t="s">
        <v>1004</v>
      </c>
      <c r="H166" s="269" t="s">
        <v>631</v>
      </c>
      <c r="I166" s="269" t="s">
        <v>106</v>
      </c>
      <c r="J166" s="274" t="s">
        <v>1198</v>
      </c>
      <c r="K166" s="269" t="s">
        <v>105</v>
      </c>
      <c r="L166" s="274" t="s">
        <v>1199</v>
      </c>
      <c r="M166" s="269"/>
      <c r="N166" s="274"/>
    </row>
    <row r="167" spans="1:14" s="275" customFormat="1" ht="25.5" customHeight="1">
      <c r="A167" s="269">
        <v>164</v>
      </c>
      <c r="B167" s="270" t="e">
        <f>CONCATENATE(I167,"-",#REF!,"-",#REF!)</f>
        <v>#REF!</v>
      </c>
      <c r="C167" s="270">
        <v>126</v>
      </c>
      <c r="D167" s="270"/>
      <c r="E167" s="271">
        <v>35543</v>
      </c>
      <c r="F167" s="272" t="s">
        <v>948</v>
      </c>
      <c r="G167" s="269" t="s">
        <v>947</v>
      </c>
      <c r="H167" s="269" t="s">
        <v>631</v>
      </c>
      <c r="I167" s="269" t="s">
        <v>545</v>
      </c>
      <c r="J167" s="274" t="s">
        <v>1139</v>
      </c>
      <c r="K167" s="269" t="s">
        <v>444</v>
      </c>
      <c r="L167" s="274" t="s">
        <v>1140</v>
      </c>
      <c r="M167" s="269"/>
      <c r="N167" s="274"/>
    </row>
    <row r="168" spans="1:14" s="275" customFormat="1" ht="25.5" customHeight="1">
      <c r="A168" s="269">
        <v>165</v>
      </c>
      <c r="B168" s="270" t="e">
        <f>CONCATENATE(I168,"-",#REF!,"-",#REF!)</f>
        <v>#REF!</v>
      </c>
      <c r="C168" s="270">
        <v>138</v>
      </c>
      <c r="D168" s="270"/>
      <c r="E168" s="271">
        <v>35101</v>
      </c>
      <c r="F168" s="272" t="s">
        <v>959</v>
      </c>
      <c r="G168" s="269" t="s">
        <v>947</v>
      </c>
      <c r="H168" s="269" t="s">
        <v>631</v>
      </c>
      <c r="I168" s="269" t="s">
        <v>105</v>
      </c>
      <c r="J168" s="274" t="s">
        <v>1156</v>
      </c>
      <c r="K168" s="269" t="s">
        <v>444</v>
      </c>
      <c r="L168" s="274" t="s">
        <v>1068</v>
      </c>
      <c r="M168" s="269"/>
      <c r="N168" s="274"/>
    </row>
    <row r="169" spans="1:14" s="275" customFormat="1" ht="25.5" customHeight="1">
      <c r="A169" s="269">
        <v>166</v>
      </c>
      <c r="B169" s="270" t="e">
        <f>CONCATENATE(I169,"-",#REF!,"-",#REF!)</f>
        <v>#REF!</v>
      </c>
      <c r="C169" s="270">
        <v>206</v>
      </c>
      <c r="D169" s="270"/>
      <c r="E169" s="271">
        <v>36277</v>
      </c>
      <c r="F169" s="272" t="s">
        <v>1036</v>
      </c>
      <c r="G169" s="269" t="s">
        <v>1026</v>
      </c>
      <c r="H169" s="269" t="s">
        <v>631</v>
      </c>
      <c r="I169" s="269" t="s">
        <v>1059</v>
      </c>
      <c r="J169" s="274"/>
      <c r="K169" s="269" t="s">
        <v>106</v>
      </c>
      <c r="L169" s="274"/>
      <c r="M169" s="269"/>
      <c r="N169" s="274"/>
    </row>
    <row r="170" spans="1:14" s="275" customFormat="1" ht="25.5" customHeight="1">
      <c r="A170" s="269">
        <v>167</v>
      </c>
      <c r="B170" s="270" t="e">
        <f>CONCATENATE(I170,"-",#REF!,"-",#REF!)</f>
        <v>#REF!</v>
      </c>
      <c r="C170" s="270">
        <v>207</v>
      </c>
      <c r="D170" s="270"/>
      <c r="E170" s="271">
        <v>36360</v>
      </c>
      <c r="F170" s="272" t="s">
        <v>1037</v>
      </c>
      <c r="G170" s="269" t="s">
        <v>1026</v>
      </c>
      <c r="H170" s="269" t="s">
        <v>631</v>
      </c>
      <c r="I170" s="269" t="s">
        <v>444</v>
      </c>
      <c r="J170" s="274"/>
      <c r="K170" s="269" t="s">
        <v>106</v>
      </c>
      <c r="L170" s="274"/>
      <c r="M170" s="269"/>
      <c r="N170" s="274"/>
    </row>
    <row r="171" spans="1:14" s="275" customFormat="1" ht="25.5" customHeight="1">
      <c r="A171" s="269">
        <v>168</v>
      </c>
      <c r="B171" s="270" t="e">
        <f>CONCATENATE(I171,"-",#REF!,"-",#REF!)</f>
        <v>#REF!</v>
      </c>
      <c r="C171" s="270">
        <v>2</v>
      </c>
      <c r="D171" s="270"/>
      <c r="E171" s="271">
        <v>36110</v>
      </c>
      <c r="F171" s="272" t="s">
        <v>807</v>
      </c>
      <c r="G171" s="269" t="s">
        <v>806</v>
      </c>
      <c r="H171" s="269" t="s">
        <v>631</v>
      </c>
      <c r="I171" s="269" t="s">
        <v>544</v>
      </c>
      <c r="J171" s="274"/>
      <c r="K171" s="269"/>
      <c r="L171" s="274"/>
      <c r="M171" s="269"/>
      <c r="N171" s="274"/>
    </row>
    <row r="172" spans="1:14" s="275" customFormat="1" ht="25.5" customHeight="1">
      <c r="A172" s="269">
        <v>169</v>
      </c>
      <c r="B172" s="270" t="e">
        <f>CONCATENATE(I172,"-",#REF!,"-",#REF!)</f>
        <v>#REF!</v>
      </c>
      <c r="C172" s="270">
        <v>58</v>
      </c>
      <c r="D172" s="270"/>
      <c r="E172" s="271">
        <v>35613</v>
      </c>
      <c r="F172" s="272" t="s">
        <v>869</v>
      </c>
      <c r="G172" s="269" t="s">
        <v>846</v>
      </c>
      <c r="H172" s="269" t="s">
        <v>631</v>
      </c>
      <c r="I172" s="269" t="s">
        <v>544</v>
      </c>
      <c r="J172" s="274"/>
      <c r="K172" s="269"/>
      <c r="L172" s="274"/>
      <c r="M172" s="269"/>
      <c r="N172" s="274"/>
    </row>
    <row r="173" spans="1:14" s="275" customFormat="1" ht="25.5" customHeight="1">
      <c r="A173" s="269">
        <v>170</v>
      </c>
      <c r="B173" s="270" t="e">
        <f>CONCATENATE(I173,"-",#REF!,"-",#REF!)</f>
        <v>#REF!</v>
      </c>
      <c r="C173" s="270">
        <v>118</v>
      </c>
      <c r="D173" s="270"/>
      <c r="E173" s="271">
        <v>35767</v>
      </c>
      <c r="F173" s="272" t="s">
        <v>939</v>
      </c>
      <c r="G173" s="269" t="s">
        <v>273</v>
      </c>
      <c r="H173" s="269" t="s">
        <v>631</v>
      </c>
      <c r="I173" s="269" t="s">
        <v>544</v>
      </c>
      <c r="J173" s="274"/>
      <c r="K173" s="269"/>
      <c r="L173" s="274"/>
      <c r="M173" s="269"/>
      <c r="N173" s="274"/>
    </row>
    <row r="174" spans="1:14" s="275" customFormat="1" ht="25.5" customHeight="1">
      <c r="A174" s="269">
        <v>171</v>
      </c>
      <c r="B174" s="270" t="e">
        <f>CONCATENATE(I174,"-",#REF!,"-",#REF!)</f>
        <v>#REF!</v>
      </c>
      <c r="C174" s="270">
        <v>165</v>
      </c>
      <c r="D174" s="270"/>
      <c r="E174" s="271">
        <v>35925</v>
      </c>
      <c r="F174" s="272" t="s">
        <v>991</v>
      </c>
      <c r="G174" s="269" t="s">
        <v>990</v>
      </c>
      <c r="H174" s="269" t="s">
        <v>631</v>
      </c>
      <c r="I174" s="269" t="s">
        <v>544</v>
      </c>
      <c r="J174" s="274"/>
      <c r="K174" s="269"/>
      <c r="L174" s="274"/>
      <c r="M174" s="269"/>
      <c r="N174" s="274"/>
    </row>
    <row r="175" spans="1:14" s="275" customFormat="1" ht="25.5" customHeight="1">
      <c r="A175" s="269">
        <v>172</v>
      </c>
      <c r="B175" s="270" t="e">
        <f>CONCATENATE(I175,"-",#REF!,"-",#REF!)</f>
        <v>#REF!</v>
      </c>
      <c r="C175" s="270">
        <v>167</v>
      </c>
      <c r="D175" s="270"/>
      <c r="E175" s="271">
        <v>35281</v>
      </c>
      <c r="F175" s="272" t="s">
        <v>992</v>
      </c>
      <c r="G175" s="269" t="s">
        <v>990</v>
      </c>
      <c r="H175" s="269" t="s">
        <v>631</v>
      </c>
      <c r="I175" s="269" t="s">
        <v>544</v>
      </c>
      <c r="J175" s="274"/>
      <c r="K175" s="269"/>
      <c r="L175" s="274"/>
      <c r="M175" s="269"/>
      <c r="N175" s="274"/>
    </row>
    <row r="176" spans="1:14" s="275" customFormat="1" ht="25.5" customHeight="1">
      <c r="A176" s="269">
        <v>173</v>
      </c>
      <c r="B176" s="270" t="e">
        <f>CONCATENATE(I176,"-",#REF!,"-",#REF!)</f>
        <v>#REF!</v>
      </c>
      <c r="C176" s="270">
        <v>170</v>
      </c>
      <c r="D176" s="270"/>
      <c r="E176" s="271">
        <v>36138</v>
      </c>
      <c r="F176" s="272" t="s">
        <v>995</v>
      </c>
      <c r="G176" s="269" t="s">
        <v>990</v>
      </c>
      <c r="H176" s="269" t="s">
        <v>631</v>
      </c>
      <c r="I176" s="269" t="s">
        <v>544</v>
      </c>
      <c r="J176" s="274"/>
      <c r="K176" s="269"/>
      <c r="L176" s="274"/>
      <c r="M176" s="269"/>
      <c r="N176" s="274"/>
    </row>
    <row r="177" spans="1:14" s="275" customFormat="1" ht="25.5" customHeight="1">
      <c r="A177" s="269">
        <v>174</v>
      </c>
      <c r="B177" s="270" t="e">
        <f>CONCATENATE(I177,"-",#REF!,"-",#REF!)</f>
        <v>#REF!</v>
      </c>
      <c r="C177" s="270">
        <v>10</v>
      </c>
      <c r="D177" s="270"/>
      <c r="E177" s="271">
        <v>35646</v>
      </c>
      <c r="F177" s="272" t="s">
        <v>815</v>
      </c>
      <c r="G177" s="269" t="s">
        <v>816</v>
      </c>
      <c r="H177" s="269" t="s">
        <v>631</v>
      </c>
      <c r="I177" s="269" t="s">
        <v>1053</v>
      </c>
      <c r="J177" s="274">
        <v>110200</v>
      </c>
      <c r="K177" s="269"/>
      <c r="L177" s="274"/>
      <c r="M177" s="269"/>
      <c r="N177" s="274"/>
    </row>
    <row r="178" spans="1:14" s="275" customFormat="1" ht="25.5" customHeight="1">
      <c r="A178" s="269">
        <v>175</v>
      </c>
      <c r="B178" s="270" t="e">
        <f>CONCATENATE(I178,"-",#REF!,"-",#REF!)</f>
        <v>#REF!</v>
      </c>
      <c r="C178" s="270">
        <v>20</v>
      </c>
      <c r="D178" s="270"/>
      <c r="E178" s="271">
        <v>36600</v>
      </c>
      <c r="F178" s="272" t="s">
        <v>828</v>
      </c>
      <c r="G178" s="269" t="s">
        <v>829</v>
      </c>
      <c r="H178" s="269" t="s">
        <v>631</v>
      </c>
      <c r="I178" s="269" t="s">
        <v>1053</v>
      </c>
      <c r="J178" s="274"/>
      <c r="K178" s="269"/>
      <c r="L178" s="274"/>
      <c r="M178" s="269"/>
      <c r="N178" s="274"/>
    </row>
    <row r="179" spans="1:14" s="275" customFormat="1" ht="25.5" customHeight="1">
      <c r="A179" s="269">
        <v>176</v>
      </c>
      <c r="B179" s="270" t="e">
        <f>CONCATENATE(I179,"-",#REF!,"-",#REF!)</f>
        <v>#REF!</v>
      </c>
      <c r="C179" s="270">
        <v>21</v>
      </c>
      <c r="D179" s="270"/>
      <c r="E179" s="271">
        <v>35643</v>
      </c>
      <c r="F179" s="272" t="s">
        <v>830</v>
      </c>
      <c r="G179" s="269" t="s">
        <v>829</v>
      </c>
      <c r="H179" s="269" t="s">
        <v>631</v>
      </c>
      <c r="I179" s="269" t="s">
        <v>1053</v>
      </c>
      <c r="J179" s="274"/>
      <c r="K179" s="269"/>
      <c r="L179" s="274"/>
      <c r="M179" s="269"/>
      <c r="N179" s="274"/>
    </row>
    <row r="180" spans="1:14" s="275" customFormat="1" ht="25.5" customHeight="1">
      <c r="A180" s="269">
        <v>177</v>
      </c>
      <c r="B180" s="270" t="e">
        <f>CONCATENATE(I180,"-",#REF!,"-",#REF!)</f>
        <v>#REF!</v>
      </c>
      <c r="C180" s="270">
        <v>22</v>
      </c>
      <c r="D180" s="270"/>
      <c r="E180" s="271">
        <v>35898</v>
      </c>
      <c r="F180" s="272" t="s">
        <v>831</v>
      </c>
      <c r="G180" s="269" t="s">
        <v>829</v>
      </c>
      <c r="H180" s="269" t="s">
        <v>631</v>
      </c>
      <c r="I180" s="269" t="s">
        <v>1053</v>
      </c>
      <c r="J180" s="274"/>
      <c r="K180" s="269"/>
      <c r="L180" s="274"/>
      <c r="M180" s="269"/>
      <c r="N180" s="274"/>
    </row>
    <row r="181" spans="1:14" s="275" customFormat="1" ht="25.5" customHeight="1">
      <c r="A181" s="269">
        <v>178</v>
      </c>
      <c r="B181" s="270" t="e">
        <f>CONCATENATE(I181,"-",#REF!,"-",#REF!)</f>
        <v>#REF!</v>
      </c>
      <c r="C181" s="270">
        <v>80</v>
      </c>
      <c r="D181" s="270"/>
      <c r="E181" s="271">
        <v>35305</v>
      </c>
      <c r="F181" s="272" t="s">
        <v>900</v>
      </c>
      <c r="G181" s="269" t="s">
        <v>901</v>
      </c>
      <c r="H181" s="269" t="s">
        <v>631</v>
      </c>
      <c r="I181" s="269" t="s">
        <v>1053</v>
      </c>
      <c r="J181" s="274"/>
      <c r="K181" s="269"/>
      <c r="L181" s="274"/>
      <c r="M181" s="269"/>
      <c r="N181" s="274"/>
    </row>
    <row r="182" spans="1:14" s="275" customFormat="1" ht="25.5" customHeight="1">
      <c r="A182" s="269">
        <v>179</v>
      </c>
      <c r="B182" s="270" t="e">
        <f>CONCATENATE(I182,"-",#REF!,"-",#REF!)</f>
        <v>#REF!</v>
      </c>
      <c r="C182" s="270">
        <v>166</v>
      </c>
      <c r="D182" s="270"/>
      <c r="E182" s="271">
        <v>35315</v>
      </c>
      <c r="F182" s="272" t="s">
        <v>852</v>
      </c>
      <c r="G182" s="269" t="s">
        <v>990</v>
      </c>
      <c r="H182" s="269" t="s">
        <v>631</v>
      </c>
      <c r="I182" s="269" t="s">
        <v>1053</v>
      </c>
      <c r="J182" s="274"/>
      <c r="K182" s="269"/>
      <c r="L182" s="274"/>
      <c r="M182" s="269"/>
      <c r="N182" s="274"/>
    </row>
    <row r="183" spans="1:14" s="275" customFormat="1" ht="25.5" customHeight="1">
      <c r="A183" s="269">
        <v>180</v>
      </c>
      <c r="B183" s="270" t="e">
        <f>CONCATENATE(I183,"-",#REF!,"-",#REF!)</f>
        <v>#REF!</v>
      </c>
      <c r="C183" s="270">
        <v>195</v>
      </c>
      <c r="D183" s="270"/>
      <c r="E183" s="271">
        <v>35816</v>
      </c>
      <c r="F183" s="272" t="s">
        <v>1024</v>
      </c>
      <c r="G183" s="269" t="s">
        <v>1023</v>
      </c>
      <c r="H183" s="269" t="s">
        <v>631</v>
      </c>
      <c r="I183" s="269" t="s">
        <v>1053</v>
      </c>
      <c r="J183" s="274"/>
      <c r="K183" s="269"/>
      <c r="L183" s="274"/>
      <c r="M183" s="269"/>
      <c r="N183" s="274"/>
    </row>
    <row r="184" spans="1:14" s="275" customFormat="1" ht="25.5" customHeight="1">
      <c r="A184" s="269">
        <v>181</v>
      </c>
      <c r="B184" s="270" t="e">
        <f>CONCATENATE(I184,"-",#REF!,"-",#REF!)</f>
        <v>#REF!</v>
      </c>
      <c r="C184" s="270">
        <v>4</v>
      </c>
      <c r="D184" s="270"/>
      <c r="E184" s="271">
        <v>35370</v>
      </c>
      <c r="F184" s="272" t="s">
        <v>809</v>
      </c>
      <c r="G184" s="269" t="s">
        <v>806</v>
      </c>
      <c r="H184" s="269" t="s">
        <v>631</v>
      </c>
      <c r="I184" s="269" t="s">
        <v>578</v>
      </c>
      <c r="J184" s="274"/>
      <c r="K184" s="269"/>
      <c r="L184" s="274"/>
      <c r="M184" s="269"/>
      <c r="N184" s="274"/>
    </row>
    <row r="185" spans="1:14" s="275" customFormat="1" ht="25.5" customHeight="1">
      <c r="A185" s="269">
        <v>182</v>
      </c>
      <c r="B185" s="270" t="e">
        <f>CONCATENATE(I185,"-",#REF!,"-",#REF!)</f>
        <v>#REF!</v>
      </c>
      <c r="C185" s="270">
        <v>169</v>
      </c>
      <c r="D185" s="270"/>
      <c r="E185" s="271">
        <v>35525</v>
      </c>
      <c r="F185" s="272" t="s">
        <v>994</v>
      </c>
      <c r="G185" s="269" t="s">
        <v>990</v>
      </c>
      <c r="H185" s="269" t="s">
        <v>631</v>
      </c>
      <c r="I185" s="269" t="s">
        <v>578</v>
      </c>
      <c r="J185" s="274"/>
      <c r="K185" s="269"/>
      <c r="L185" s="274"/>
      <c r="M185" s="269"/>
      <c r="N185" s="274"/>
    </row>
    <row r="186" spans="1:14" s="275" customFormat="1" ht="25.5" customHeight="1">
      <c r="A186" s="269">
        <v>183</v>
      </c>
      <c r="B186" s="270" t="e">
        <f>CONCATENATE(I186,"-",#REF!,"-",#REF!)</f>
        <v>#REF!</v>
      </c>
      <c r="C186" s="270">
        <v>211</v>
      </c>
      <c r="D186" s="270"/>
      <c r="E186" s="271">
        <v>35584</v>
      </c>
      <c r="F186" s="272" t="s">
        <v>1042</v>
      </c>
      <c r="G186" s="269" t="s">
        <v>1043</v>
      </c>
      <c r="H186" s="269" t="s">
        <v>631</v>
      </c>
      <c r="I186" s="269" t="s">
        <v>543</v>
      </c>
      <c r="J186" s="274" t="s">
        <v>1202</v>
      </c>
      <c r="K186" s="269"/>
      <c r="L186" s="274"/>
      <c r="M186" s="269"/>
      <c r="N186" s="274"/>
    </row>
    <row r="187" spans="1:14" s="275" customFormat="1" ht="25.5" customHeight="1">
      <c r="A187" s="269">
        <v>184</v>
      </c>
      <c r="B187" s="270" t="e">
        <f>CONCATENATE(I187,"-",#REF!,"-",#REF!)</f>
        <v>#REF!</v>
      </c>
      <c r="C187" s="270"/>
      <c r="D187" s="270"/>
      <c r="E187" s="271"/>
      <c r="F187" s="272"/>
      <c r="G187" s="269"/>
      <c r="H187" s="269"/>
      <c r="I187" s="269"/>
      <c r="J187" s="274"/>
      <c r="K187" s="269"/>
      <c r="L187" s="274"/>
      <c r="M187" s="269"/>
      <c r="N187" s="274"/>
    </row>
    <row r="188" spans="1:14" s="275" customFormat="1" ht="25.5" customHeight="1">
      <c r="A188" s="269">
        <v>185</v>
      </c>
      <c r="B188" s="270" t="e">
        <f>CONCATENATE(I188,"-",#REF!,"-",#REF!)</f>
        <v>#REF!</v>
      </c>
      <c r="C188" s="270">
        <v>90</v>
      </c>
      <c r="D188" s="270"/>
      <c r="E188" s="271">
        <v>1998</v>
      </c>
      <c r="F188" s="272" t="s">
        <v>911</v>
      </c>
      <c r="G188" s="269" t="s">
        <v>273</v>
      </c>
      <c r="H188" s="269" t="s">
        <v>804</v>
      </c>
      <c r="I188" s="269" t="s">
        <v>1059</v>
      </c>
      <c r="J188" s="274">
        <v>820</v>
      </c>
      <c r="K188" s="269"/>
      <c r="L188" s="274"/>
      <c r="M188" s="269"/>
      <c r="N188" s="274"/>
    </row>
    <row r="189" spans="1:14" s="275" customFormat="1" ht="25.5" customHeight="1">
      <c r="A189" s="269">
        <v>186</v>
      </c>
      <c r="B189" s="270" t="e">
        <f>CONCATENATE(I189,"-",#REF!,"-",#REF!)</f>
        <v>#REF!</v>
      </c>
      <c r="C189" s="270">
        <v>97</v>
      </c>
      <c r="D189" s="270"/>
      <c r="E189" s="271">
        <v>36299</v>
      </c>
      <c r="F189" s="272" t="s">
        <v>918</v>
      </c>
      <c r="G189" s="269" t="s">
        <v>273</v>
      </c>
      <c r="H189" s="269" t="s">
        <v>631</v>
      </c>
      <c r="I189" s="269" t="s">
        <v>1059</v>
      </c>
      <c r="J189" s="274" t="s">
        <v>1131</v>
      </c>
      <c r="K189" s="269"/>
      <c r="L189" s="274"/>
      <c r="M189" s="269"/>
      <c r="N189" s="274"/>
    </row>
    <row r="190" spans="1:14" s="275" customFormat="1" ht="25.5" customHeight="1">
      <c r="A190" s="269">
        <v>187</v>
      </c>
      <c r="B190" s="270" t="e">
        <f>CONCATENATE(I190,"-",#REF!,"-",#REF!)</f>
        <v>#REF!</v>
      </c>
      <c r="C190" s="270">
        <v>116</v>
      </c>
      <c r="D190" s="270"/>
      <c r="E190" s="271">
        <v>35768</v>
      </c>
      <c r="F190" s="272" t="s">
        <v>937</v>
      </c>
      <c r="G190" s="269" t="s">
        <v>273</v>
      </c>
      <c r="H190" s="269" t="s">
        <v>631</v>
      </c>
      <c r="I190" s="269" t="s">
        <v>1059</v>
      </c>
      <c r="J190" s="274"/>
      <c r="K190" s="269"/>
      <c r="L190" s="274"/>
      <c r="M190" s="269"/>
      <c r="N190" s="274"/>
    </row>
    <row r="191" spans="1:14" s="275" customFormat="1" ht="25.5" customHeight="1">
      <c r="A191" s="269">
        <v>188</v>
      </c>
      <c r="B191" s="270" t="e">
        <f>CONCATENATE(I191,"-",#REF!,"-",#REF!)</f>
        <v>#REF!</v>
      </c>
      <c r="C191" s="270">
        <v>120</v>
      </c>
      <c r="D191" s="270"/>
      <c r="E191" s="271">
        <v>35149</v>
      </c>
      <c r="F191" s="272" t="s">
        <v>941</v>
      </c>
      <c r="G191" s="269" t="s">
        <v>273</v>
      </c>
      <c r="H191" s="269" t="s">
        <v>631</v>
      </c>
      <c r="I191" s="269" t="s">
        <v>1059</v>
      </c>
      <c r="J191" s="274">
        <v>913</v>
      </c>
      <c r="K191" s="269"/>
      <c r="L191" s="274"/>
      <c r="M191" s="269"/>
      <c r="N191" s="274"/>
    </row>
    <row r="192" spans="1:14" s="275" customFormat="1" ht="25.5" customHeight="1">
      <c r="A192" s="269">
        <v>189</v>
      </c>
      <c r="B192" s="270" t="e">
        <f>CONCATENATE(I192,"-",#REF!,"-",#REF!)</f>
        <v>#REF!</v>
      </c>
      <c r="C192" s="270">
        <v>140</v>
      </c>
      <c r="D192" s="270"/>
      <c r="E192" s="271">
        <v>35402</v>
      </c>
      <c r="F192" s="272" t="s">
        <v>961</v>
      </c>
      <c r="G192" s="269" t="s">
        <v>947</v>
      </c>
      <c r="H192" s="269" t="s">
        <v>631</v>
      </c>
      <c r="I192" s="269" t="s">
        <v>1059</v>
      </c>
      <c r="J192" s="274" t="s">
        <v>1159</v>
      </c>
      <c r="K192" s="269"/>
      <c r="L192" s="274"/>
      <c r="M192" s="269"/>
      <c r="N192" s="274"/>
    </row>
    <row r="193" spans="1:14" s="275" customFormat="1" ht="25.5" customHeight="1">
      <c r="A193" s="269">
        <v>190</v>
      </c>
      <c r="B193" s="270" t="e">
        <f>CONCATENATE(I193,"-",#REF!,"-",#REF!)</f>
        <v>#REF!</v>
      </c>
      <c r="C193" s="270">
        <v>7</v>
      </c>
      <c r="D193" s="270"/>
      <c r="E193" s="271">
        <v>35071</v>
      </c>
      <c r="F193" s="272" t="s">
        <v>812</v>
      </c>
      <c r="G193" s="269" t="s">
        <v>806</v>
      </c>
      <c r="H193" s="269" t="s">
        <v>631</v>
      </c>
      <c r="I193" s="269" t="s">
        <v>545</v>
      </c>
      <c r="J193" s="274"/>
      <c r="K193" s="269"/>
      <c r="L193" s="274"/>
      <c r="M193" s="269"/>
      <c r="N193" s="274"/>
    </row>
    <row r="194" spans="1:14" s="275" customFormat="1" ht="25.5" customHeight="1">
      <c r="A194" s="269">
        <v>191</v>
      </c>
      <c r="B194" s="270" t="e">
        <f>CONCATENATE(I194,"-",#REF!,"-",#REF!)</f>
        <v>#REF!</v>
      </c>
      <c r="C194" s="270">
        <v>115</v>
      </c>
      <c r="D194" s="270"/>
      <c r="E194" s="271">
        <v>35490</v>
      </c>
      <c r="F194" s="272" t="s">
        <v>936</v>
      </c>
      <c r="G194" s="269" t="s">
        <v>273</v>
      </c>
      <c r="H194" s="269" t="s">
        <v>631</v>
      </c>
      <c r="I194" s="269" t="s">
        <v>545</v>
      </c>
      <c r="J194" s="274"/>
      <c r="K194" s="269"/>
      <c r="L194" s="274"/>
      <c r="M194" s="269"/>
      <c r="N194" s="274"/>
    </row>
    <row r="195" spans="1:14" s="275" customFormat="1" ht="25.5" customHeight="1">
      <c r="A195" s="269">
        <v>192</v>
      </c>
      <c r="B195" s="270" t="e">
        <f>CONCATENATE(I195,"-",#REF!,"-",#REF!)</f>
        <v>#REF!</v>
      </c>
      <c r="C195" s="270">
        <v>129</v>
      </c>
      <c r="D195" s="270"/>
      <c r="E195" s="271">
        <v>35328</v>
      </c>
      <c r="F195" s="272" t="s">
        <v>951</v>
      </c>
      <c r="G195" s="269" t="s">
        <v>947</v>
      </c>
      <c r="H195" s="269" t="s">
        <v>631</v>
      </c>
      <c r="I195" s="269" t="s">
        <v>545</v>
      </c>
      <c r="J195" s="274" t="s">
        <v>1144</v>
      </c>
      <c r="K195" s="269"/>
      <c r="L195" s="274"/>
      <c r="M195" s="269"/>
      <c r="N195" s="274"/>
    </row>
    <row r="196" spans="1:14" s="276" customFormat="1" ht="25.5" customHeight="1">
      <c r="A196" s="269">
        <v>193</v>
      </c>
      <c r="B196" s="270" t="e">
        <f>CONCATENATE(I196,"-",#REF!)</f>
        <v>#REF!</v>
      </c>
      <c r="C196" s="270">
        <v>134</v>
      </c>
      <c r="D196" s="270"/>
      <c r="E196" s="271">
        <v>35458</v>
      </c>
      <c r="F196" s="272" t="s">
        <v>810</v>
      </c>
      <c r="G196" s="269" t="s">
        <v>947</v>
      </c>
      <c r="H196" s="269" t="s">
        <v>631</v>
      </c>
      <c r="I196" s="269" t="s">
        <v>545</v>
      </c>
      <c r="J196" s="274" t="s">
        <v>1150</v>
      </c>
      <c r="K196" s="269"/>
      <c r="L196" s="274"/>
      <c r="M196" s="269"/>
      <c r="N196" s="274"/>
    </row>
    <row r="197" spans="1:14" s="276" customFormat="1" ht="25.5" customHeight="1">
      <c r="A197" s="269">
        <v>194</v>
      </c>
      <c r="B197" s="270" t="e">
        <f>CONCATENATE(I197,"-",#REF!)</f>
        <v>#REF!</v>
      </c>
      <c r="C197" s="270">
        <v>19</v>
      </c>
      <c r="D197" s="270"/>
      <c r="E197" s="271">
        <v>35514</v>
      </c>
      <c r="F197" s="272" t="s">
        <v>827</v>
      </c>
      <c r="G197" s="269" t="s">
        <v>825</v>
      </c>
      <c r="H197" s="269" t="s">
        <v>631</v>
      </c>
      <c r="I197" s="269" t="s">
        <v>167</v>
      </c>
      <c r="J197" s="274" t="s">
        <v>1068</v>
      </c>
      <c r="K197" s="269"/>
      <c r="L197" s="274"/>
      <c r="M197" s="269"/>
      <c r="N197" s="274"/>
    </row>
    <row r="198" spans="1:14" s="276" customFormat="1" ht="25.5" customHeight="1">
      <c r="A198" s="269">
        <v>195</v>
      </c>
      <c r="B198" s="270" t="e">
        <f>CONCATENATE(I198,"-",#REF!)</f>
        <v>#REF!</v>
      </c>
      <c r="C198" s="270">
        <v>30</v>
      </c>
      <c r="D198" s="270"/>
      <c r="E198" s="271">
        <v>36008</v>
      </c>
      <c r="F198" s="272" t="s">
        <v>840</v>
      </c>
      <c r="G198" s="269" t="s">
        <v>839</v>
      </c>
      <c r="H198" s="269" t="s">
        <v>631</v>
      </c>
      <c r="I198" s="269" t="s">
        <v>167</v>
      </c>
      <c r="J198" s="274">
        <v>1100</v>
      </c>
      <c r="K198" s="269"/>
      <c r="L198" s="274"/>
      <c r="M198" s="269"/>
      <c r="N198" s="274"/>
    </row>
    <row r="199" spans="1:14" s="276" customFormat="1" ht="25.5" customHeight="1">
      <c r="A199" s="269">
        <v>196</v>
      </c>
      <c r="B199" s="270" t="e">
        <f>CONCATENATE(I199,"-",#REF!)</f>
        <v>#REF!</v>
      </c>
      <c r="C199" s="270">
        <v>162</v>
      </c>
      <c r="D199" s="270"/>
      <c r="E199" s="271">
        <v>35106</v>
      </c>
      <c r="F199" s="272" t="s">
        <v>986</v>
      </c>
      <c r="G199" s="269" t="s">
        <v>978</v>
      </c>
      <c r="H199" s="269" t="s">
        <v>631</v>
      </c>
      <c r="I199" s="269" t="s">
        <v>167</v>
      </c>
      <c r="J199" s="274">
        <v>1100</v>
      </c>
      <c r="K199" s="269"/>
      <c r="L199" s="274"/>
      <c r="M199" s="269"/>
      <c r="N199" s="274"/>
    </row>
    <row r="200" spans="1:14" s="276" customFormat="1" ht="25.5" customHeight="1">
      <c r="A200" s="269">
        <v>197</v>
      </c>
      <c r="B200" s="270" t="e">
        <f>CONCATENATE(I200,"-",#REF!)</f>
        <v>#REF!</v>
      </c>
      <c r="C200" s="270">
        <v>168</v>
      </c>
      <c r="D200" s="270"/>
      <c r="E200" s="271">
        <v>36004</v>
      </c>
      <c r="F200" s="272" t="s">
        <v>993</v>
      </c>
      <c r="G200" s="269" t="s">
        <v>990</v>
      </c>
      <c r="H200" s="269" t="s">
        <v>631</v>
      </c>
      <c r="I200" s="269" t="s">
        <v>167</v>
      </c>
      <c r="J200" s="274"/>
      <c r="K200" s="269"/>
      <c r="L200" s="274"/>
      <c r="M200" s="269"/>
      <c r="N200" s="274"/>
    </row>
    <row r="201" spans="1:14" s="276" customFormat="1" ht="25.5" customHeight="1">
      <c r="A201" s="269">
        <v>198</v>
      </c>
      <c r="B201" s="270" t="e">
        <f>CONCATENATE(I201,"-",#REF!)</f>
        <v>#REF!</v>
      </c>
      <c r="C201" s="270">
        <v>180</v>
      </c>
      <c r="D201" s="270"/>
      <c r="E201" s="271">
        <v>35823</v>
      </c>
      <c r="F201" s="272" t="s">
        <v>1008</v>
      </c>
      <c r="G201" s="269" t="s">
        <v>1004</v>
      </c>
      <c r="H201" s="269" t="s">
        <v>631</v>
      </c>
      <c r="I201" s="269" t="s">
        <v>167</v>
      </c>
      <c r="J201" s="274">
        <v>46997</v>
      </c>
      <c r="K201" s="269"/>
      <c r="L201" s="274"/>
      <c r="M201" s="269"/>
      <c r="N201" s="274"/>
    </row>
    <row r="202" spans="1:14" s="276" customFormat="1" ht="25.5" customHeight="1">
      <c r="A202" s="269">
        <v>199</v>
      </c>
      <c r="B202" s="270" t="e">
        <f>CONCATENATE(I202,"-",#REF!)</f>
        <v>#REF!</v>
      </c>
      <c r="C202" s="270">
        <v>186</v>
      </c>
      <c r="D202" s="270"/>
      <c r="E202" s="271">
        <v>35084</v>
      </c>
      <c r="F202" s="272" t="s">
        <v>1014</v>
      </c>
      <c r="G202" s="269" t="s">
        <v>1004</v>
      </c>
      <c r="H202" s="269" t="s">
        <v>631</v>
      </c>
      <c r="I202" s="269" t="s">
        <v>167</v>
      </c>
      <c r="J202" s="274" t="s">
        <v>1193</v>
      </c>
      <c r="K202" s="269"/>
      <c r="L202" s="274"/>
      <c r="M202" s="269"/>
      <c r="N202" s="274"/>
    </row>
    <row r="203" spans="1:14" s="276" customFormat="1" ht="25.5" customHeight="1">
      <c r="A203" s="269">
        <v>200</v>
      </c>
      <c r="B203" s="270" t="e">
        <f>CONCATENATE(I203,"-",#REF!)</f>
        <v>#REF!</v>
      </c>
      <c r="C203" s="270">
        <v>208</v>
      </c>
      <c r="D203" s="270"/>
      <c r="E203" s="271">
        <v>35482</v>
      </c>
      <c r="F203" s="272" t="s">
        <v>1038</v>
      </c>
      <c r="G203" s="269" t="s">
        <v>1026</v>
      </c>
      <c r="H203" s="269" t="s">
        <v>631</v>
      </c>
      <c r="I203" s="269" t="s">
        <v>167</v>
      </c>
      <c r="J203" s="274"/>
      <c r="K203" s="269"/>
      <c r="L203" s="274"/>
      <c r="M203" s="269"/>
      <c r="N203" s="274"/>
    </row>
    <row r="204" spans="1:14" s="276" customFormat="1" ht="25.5" customHeight="1" thickBot="1">
      <c r="A204" s="269">
        <v>201</v>
      </c>
      <c r="B204" s="270" t="e">
        <f>CONCATENATE(I204,"-",#REF!)</f>
        <v>#REF!</v>
      </c>
      <c r="C204" s="277">
        <v>213</v>
      </c>
      <c r="D204" s="277"/>
      <c r="E204" s="278">
        <v>35439</v>
      </c>
      <c r="F204" s="279" t="s">
        <v>1045</v>
      </c>
      <c r="G204" s="280" t="s">
        <v>1043</v>
      </c>
      <c r="H204" s="280" t="s">
        <v>631</v>
      </c>
      <c r="I204" s="280" t="s">
        <v>167</v>
      </c>
      <c r="J204" s="281" t="s">
        <v>1205</v>
      </c>
      <c r="K204" s="280"/>
      <c r="L204" s="281"/>
      <c r="M204" s="280"/>
      <c r="N204" s="281"/>
    </row>
    <row r="205" spans="1:14" s="276" customFormat="1" ht="25.5" customHeight="1">
      <c r="A205" s="269">
        <v>202</v>
      </c>
      <c r="B205" s="270" t="e">
        <f>CONCATENATE(I205,"-",#REF!)</f>
        <v>#REF!</v>
      </c>
      <c r="C205" s="282">
        <v>218</v>
      </c>
      <c r="D205" s="282"/>
      <c r="E205" s="283">
        <v>35120</v>
      </c>
      <c r="F205" s="284" t="s">
        <v>1051</v>
      </c>
      <c r="G205" s="285" t="s">
        <v>1052</v>
      </c>
      <c r="H205" s="285" t="s">
        <v>631</v>
      </c>
      <c r="I205" s="285" t="s">
        <v>167</v>
      </c>
      <c r="J205" s="286">
        <v>1702</v>
      </c>
      <c r="K205" s="285"/>
      <c r="L205" s="286"/>
      <c r="M205" s="285"/>
      <c r="N205" s="286"/>
    </row>
    <row r="206" spans="1:14" s="276" customFormat="1" ht="25.5" customHeight="1">
      <c r="A206" s="269">
        <v>203</v>
      </c>
      <c r="B206" s="270" t="e">
        <f>CONCATENATE(I206,"-",#REF!)</f>
        <v>#REF!</v>
      </c>
      <c r="C206" s="270">
        <v>6</v>
      </c>
      <c r="D206" s="270"/>
      <c r="E206" s="271">
        <v>35272</v>
      </c>
      <c r="F206" s="272" t="s">
        <v>811</v>
      </c>
      <c r="G206" s="269" t="s">
        <v>806</v>
      </c>
      <c r="H206" s="269" t="s">
        <v>631</v>
      </c>
      <c r="I206" s="269" t="s">
        <v>124</v>
      </c>
      <c r="J206" s="274"/>
      <c r="K206" s="269"/>
      <c r="L206" s="274"/>
      <c r="M206" s="269"/>
      <c r="N206" s="274"/>
    </row>
    <row r="207" spans="1:14" s="276" customFormat="1" ht="25.5" customHeight="1">
      <c r="A207" s="269">
        <v>204</v>
      </c>
      <c r="B207" s="270" t="e">
        <f>CONCATENATE(I207,"-",#REF!)</f>
        <v>#REF!</v>
      </c>
      <c r="C207" s="270">
        <v>8</v>
      </c>
      <c r="D207" s="270"/>
      <c r="E207" s="271">
        <v>36369</v>
      </c>
      <c r="F207" s="272" t="s">
        <v>813</v>
      </c>
      <c r="G207" s="269" t="s">
        <v>806</v>
      </c>
      <c r="H207" s="269" t="s">
        <v>631</v>
      </c>
      <c r="I207" s="269" t="s">
        <v>124</v>
      </c>
      <c r="J207" s="274"/>
      <c r="K207" s="269"/>
      <c r="L207" s="274"/>
      <c r="M207" s="269"/>
      <c r="N207" s="274"/>
    </row>
    <row r="208" spans="1:14" s="276" customFormat="1" ht="25.5" customHeight="1">
      <c r="A208" s="269">
        <v>205</v>
      </c>
      <c r="B208" s="270" t="e">
        <f>CONCATENATE(I208,"-",#REF!)</f>
        <v>#REF!</v>
      </c>
      <c r="C208" s="270">
        <v>54</v>
      </c>
      <c r="D208" s="270"/>
      <c r="E208" s="271">
        <v>35152</v>
      </c>
      <c r="F208" s="272" t="s">
        <v>865</v>
      </c>
      <c r="G208" s="269" t="s">
        <v>846</v>
      </c>
      <c r="H208" s="269" t="s">
        <v>631</v>
      </c>
      <c r="I208" s="269" t="s">
        <v>124</v>
      </c>
      <c r="J208" s="274"/>
      <c r="K208" s="269"/>
      <c r="L208" s="274"/>
      <c r="M208" s="269"/>
      <c r="N208" s="274"/>
    </row>
    <row r="209" spans="1:14" s="276" customFormat="1" ht="25.5" customHeight="1">
      <c r="A209" s="269">
        <v>206</v>
      </c>
      <c r="B209" s="270" t="e">
        <f>CONCATENATE(I209,"-",#REF!)</f>
        <v>#REF!</v>
      </c>
      <c r="C209" s="270">
        <v>3</v>
      </c>
      <c r="D209" s="270"/>
      <c r="E209" s="271">
        <v>35670</v>
      </c>
      <c r="F209" s="272" t="s">
        <v>808</v>
      </c>
      <c r="G209" s="269" t="s">
        <v>806</v>
      </c>
      <c r="H209" s="269" t="s">
        <v>631</v>
      </c>
      <c r="I209" s="269" t="s">
        <v>105</v>
      </c>
      <c r="J209" s="274"/>
      <c r="K209" s="269"/>
      <c r="L209" s="274"/>
      <c r="M209" s="269"/>
      <c r="N209" s="274"/>
    </row>
    <row r="210" spans="1:14" s="276" customFormat="1" ht="25.5" customHeight="1">
      <c r="A210" s="269">
        <v>207</v>
      </c>
      <c r="B210" s="270" t="e">
        <f>CONCATENATE(I210,"-",#REF!)</f>
        <v>#REF!</v>
      </c>
      <c r="C210" s="270">
        <v>117</v>
      </c>
      <c r="D210" s="270"/>
      <c r="E210" s="271">
        <v>35126</v>
      </c>
      <c r="F210" s="272" t="s">
        <v>938</v>
      </c>
      <c r="G210" s="269" t="s">
        <v>273</v>
      </c>
      <c r="H210" s="269" t="s">
        <v>631</v>
      </c>
      <c r="I210" s="269" t="s">
        <v>105</v>
      </c>
      <c r="J210" s="274"/>
      <c r="K210" s="269"/>
      <c r="L210" s="274"/>
      <c r="M210" s="269"/>
      <c r="N210" s="274"/>
    </row>
    <row r="211" spans="1:14" s="276" customFormat="1" ht="25.5" customHeight="1">
      <c r="A211" s="269">
        <v>208</v>
      </c>
      <c r="B211" s="270" t="e">
        <f>CONCATENATE(I211,"-",#REF!)</f>
        <v>#REF!</v>
      </c>
      <c r="C211" s="270">
        <v>5</v>
      </c>
      <c r="D211" s="270"/>
      <c r="E211" s="271">
        <v>35657</v>
      </c>
      <c r="F211" s="272" t="s">
        <v>810</v>
      </c>
      <c r="G211" s="269" t="s">
        <v>806</v>
      </c>
      <c r="H211" s="269" t="s">
        <v>631</v>
      </c>
      <c r="I211" s="269" t="s">
        <v>444</v>
      </c>
      <c r="J211" s="274"/>
      <c r="K211" s="269"/>
      <c r="L211" s="274"/>
      <c r="M211" s="269"/>
      <c r="N211" s="274"/>
    </row>
    <row r="212" spans="1:14" s="276" customFormat="1" ht="25.5" customHeight="1">
      <c r="A212" s="269">
        <v>209</v>
      </c>
      <c r="B212" s="270" t="e">
        <f>CONCATENATE(I212,"-",#REF!)</f>
        <v>#REF!</v>
      </c>
      <c r="C212" s="270">
        <v>11</v>
      </c>
      <c r="D212" s="270"/>
      <c r="E212" s="271">
        <v>35570</v>
      </c>
      <c r="F212" s="272" t="s">
        <v>817</v>
      </c>
      <c r="G212" s="269" t="s">
        <v>818</v>
      </c>
      <c r="H212" s="269" t="s">
        <v>631</v>
      </c>
      <c r="I212" s="269" t="s">
        <v>444</v>
      </c>
      <c r="J212" s="274" t="s">
        <v>1054</v>
      </c>
      <c r="K212" s="269"/>
      <c r="L212" s="274"/>
      <c r="M212" s="269"/>
      <c r="N212" s="274"/>
    </row>
    <row r="213" spans="1:14" s="276" customFormat="1" ht="25.5" customHeight="1">
      <c r="A213" s="269">
        <v>210</v>
      </c>
      <c r="B213" s="270" t="e">
        <f>CONCATENATE(I213,"-",#REF!)</f>
        <v>#REF!</v>
      </c>
      <c r="C213" s="270">
        <v>15</v>
      </c>
      <c r="D213" s="270"/>
      <c r="E213" s="271">
        <v>35358</v>
      </c>
      <c r="F213" s="272" t="s">
        <v>822</v>
      </c>
      <c r="G213" s="269" t="s">
        <v>818</v>
      </c>
      <c r="H213" s="269" t="s">
        <v>631</v>
      </c>
      <c r="I213" s="269" t="s">
        <v>444</v>
      </c>
      <c r="J213" s="274" t="s">
        <v>1062</v>
      </c>
      <c r="K213" s="269"/>
      <c r="L213" s="274"/>
      <c r="M213" s="269"/>
      <c r="N213" s="274"/>
    </row>
    <row r="214" spans="1:14" s="276" customFormat="1" ht="25.5" customHeight="1">
      <c r="A214" s="269">
        <v>211</v>
      </c>
      <c r="B214" s="270" t="e">
        <f>CONCATENATE(I214,"-",#REF!)</f>
        <v>#REF!</v>
      </c>
      <c r="C214" s="270">
        <v>9</v>
      </c>
      <c r="D214" s="270"/>
      <c r="E214" s="271">
        <v>35105</v>
      </c>
      <c r="F214" s="272" t="s">
        <v>814</v>
      </c>
      <c r="G214" s="269" t="s">
        <v>806</v>
      </c>
      <c r="H214" s="269" t="s">
        <v>631</v>
      </c>
      <c r="I214" s="269" t="s">
        <v>106</v>
      </c>
      <c r="J214" s="274"/>
      <c r="K214" s="269"/>
      <c r="L214" s="274"/>
      <c r="M214" s="269"/>
      <c r="N214" s="274"/>
    </row>
    <row r="215" spans="1:14" s="276" customFormat="1" ht="25.5" customHeight="1">
      <c r="A215" s="269">
        <v>212</v>
      </c>
      <c r="B215" s="270" t="e">
        <f>CONCATENATE(I215,"-",#REF!)</f>
        <v>#REF!</v>
      </c>
      <c r="C215" s="270">
        <v>56</v>
      </c>
      <c r="D215" s="270"/>
      <c r="E215" s="271">
        <v>35511</v>
      </c>
      <c r="F215" s="272" t="s">
        <v>867</v>
      </c>
      <c r="G215" s="269" t="s">
        <v>846</v>
      </c>
      <c r="H215" s="269" t="s">
        <v>631</v>
      </c>
      <c r="I215" s="269" t="s">
        <v>106</v>
      </c>
      <c r="J215" s="274"/>
      <c r="K215" s="269"/>
      <c r="L215" s="274"/>
      <c r="M215" s="269"/>
      <c r="N215" s="274"/>
    </row>
    <row r="216" spans="1:14" s="276" customFormat="1" ht="25.5" customHeight="1">
      <c r="A216" s="269">
        <v>213</v>
      </c>
      <c r="B216" s="270" t="e">
        <f>CONCATENATE(I216,"-",#REF!)</f>
        <v>#REF!</v>
      </c>
      <c r="C216" s="270">
        <v>78</v>
      </c>
      <c r="D216" s="270"/>
      <c r="E216" s="271">
        <v>35065</v>
      </c>
      <c r="F216" s="272" t="s">
        <v>897</v>
      </c>
      <c r="G216" s="269" t="s">
        <v>891</v>
      </c>
      <c r="H216" s="269" t="s">
        <v>631</v>
      </c>
      <c r="I216" s="269" t="s">
        <v>106</v>
      </c>
      <c r="J216" s="274" t="s">
        <v>1118</v>
      </c>
      <c r="K216" s="269"/>
      <c r="L216" s="274"/>
      <c r="M216" s="269"/>
      <c r="N216" s="274"/>
    </row>
    <row r="217" spans="1:14" s="276" customFormat="1" ht="25.5" customHeight="1">
      <c r="A217" s="269">
        <v>214</v>
      </c>
      <c r="B217" s="270" t="e">
        <f>CONCATENATE(I217,"-",#REF!)</f>
        <v>#REF!</v>
      </c>
      <c r="C217" s="270">
        <v>130</v>
      </c>
      <c r="D217" s="270"/>
      <c r="E217" s="271">
        <v>35585</v>
      </c>
      <c r="F217" s="272" t="s">
        <v>952</v>
      </c>
      <c r="G217" s="269" t="s">
        <v>947</v>
      </c>
      <c r="H217" s="269" t="s">
        <v>631</v>
      </c>
      <c r="I217" s="269" t="s">
        <v>106</v>
      </c>
      <c r="J217" s="274" t="s">
        <v>1145</v>
      </c>
      <c r="K217" s="269"/>
      <c r="L217" s="274"/>
      <c r="M217" s="269"/>
      <c r="N217" s="274"/>
    </row>
    <row r="218" spans="1:14" s="276" customFormat="1" ht="25.5" customHeight="1">
      <c r="A218" s="269">
        <v>215</v>
      </c>
      <c r="B218" s="270" t="e">
        <f>CONCATENATE(I218,"-",#REF!)</f>
        <v>#REF!</v>
      </c>
      <c r="C218" s="270">
        <v>135</v>
      </c>
      <c r="D218" s="270"/>
      <c r="E218" s="271">
        <v>36526</v>
      </c>
      <c r="F218" s="272" t="s">
        <v>956</v>
      </c>
      <c r="G218" s="269" t="s">
        <v>947</v>
      </c>
      <c r="H218" s="269" t="s">
        <v>631</v>
      </c>
      <c r="I218" s="269" t="s">
        <v>106</v>
      </c>
      <c r="J218" s="274" t="s">
        <v>1151</v>
      </c>
      <c r="K218" s="269"/>
      <c r="L218" s="274"/>
      <c r="M218" s="269"/>
      <c r="N218" s="274"/>
    </row>
    <row r="219" spans="1:14" s="276" customFormat="1" ht="25.5" customHeight="1">
      <c r="A219" s="269">
        <v>216</v>
      </c>
      <c r="B219" s="270" t="e">
        <f>CONCATENATE(I219,"-",#REF!)</f>
        <v>#REF!</v>
      </c>
      <c r="C219" s="270">
        <v>193</v>
      </c>
      <c r="D219" s="270"/>
      <c r="E219" s="271">
        <v>35796</v>
      </c>
      <c r="F219" s="272" t="s">
        <v>1021</v>
      </c>
      <c r="G219" s="269" t="s">
        <v>1004</v>
      </c>
      <c r="H219" s="269" t="s">
        <v>631</v>
      </c>
      <c r="I219" s="269" t="s">
        <v>106</v>
      </c>
      <c r="J219" s="274">
        <v>155</v>
      </c>
      <c r="K219" s="269"/>
      <c r="L219" s="274"/>
      <c r="M219" s="269"/>
      <c r="N219" s="274"/>
    </row>
    <row r="220" spans="1:14" s="276" customFormat="1" ht="25.5" customHeight="1">
      <c r="A220" s="269">
        <v>217</v>
      </c>
      <c r="B220" s="270" t="e">
        <f>CONCATENATE(I220,"-",#REF!)</f>
        <v>#REF!</v>
      </c>
      <c r="C220" s="270">
        <v>209</v>
      </c>
      <c r="D220" s="270"/>
      <c r="E220" s="271">
        <v>35791</v>
      </c>
      <c r="F220" s="272" t="s">
        <v>1039</v>
      </c>
      <c r="G220" s="269" t="s">
        <v>1026</v>
      </c>
      <c r="H220" s="269" t="s">
        <v>631</v>
      </c>
      <c r="I220" s="269" t="s">
        <v>106</v>
      </c>
      <c r="J220" s="274"/>
      <c r="K220" s="269"/>
      <c r="L220" s="274"/>
      <c r="M220" s="269"/>
      <c r="N220" s="274"/>
    </row>
    <row r="221" spans="1:14" s="276" customFormat="1" ht="25.5" customHeight="1">
      <c r="A221" s="269">
        <v>218</v>
      </c>
      <c r="B221" s="270" t="e">
        <f>CONCATENATE(I221,"-",#REF!)</f>
        <v>#REF!</v>
      </c>
      <c r="C221" s="270">
        <v>214</v>
      </c>
      <c r="D221" s="270"/>
      <c r="E221" s="271">
        <v>35323</v>
      </c>
      <c r="F221" s="272" t="s">
        <v>1046</v>
      </c>
      <c r="G221" s="269" t="s">
        <v>1043</v>
      </c>
      <c r="H221" s="269" t="s">
        <v>631</v>
      </c>
      <c r="I221" s="269" t="s">
        <v>106</v>
      </c>
      <c r="J221" s="274" t="s">
        <v>1206</v>
      </c>
      <c r="K221" s="269"/>
      <c r="L221" s="274"/>
      <c r="M221" s="269"/>
      <c r="N221" s="274"/>
    </row>
    <row r="222" spans="1:14" s="276" customFormat="1" ht="25.5" customHeight="1">
      <c r="A222" s="269">
        <v>219</v>
      </c>
      <c r="B222" s="270" t="e">
        <f>CONCATENATE(I222,"-",#REF!)</f>
        <v>#REF!</v>
      </c>
      <c r="C222" s="270">
        <v>40</v>
      </c>
      <c r="D222" s="270"/>
      <c r="E222" s="271">
        <v>35304</v>
      </c>
      <c r="F222" s="272" t="s">
        <v>1327</v>
      </c>
      <c r="G222" s="269" t="s">
        <v>947</v>
      </c>
      <c r="H222" s="269" t="s">
        <v>631</v>
      </c>
      <c r="I222" s="269" t="s">
        <v>1053</v>
      </c>
      <c r="J222" s="274"/>
      <c r="K222" s="269"/>
      <c r="L222" s="274"/>
      <c r="M222" s="269"/>
      <c r="N222" s="274"/>
    </row>
    <row r="223" spans="1:14" s="276" customFormat="1" ht="25.5" customHeight="1">
      <c r="A223" s="269">
        <v>220</v>
      </c>
      <c r="B223" s="270" t="e">
        <f>CONCATENATE(I223,"-",#REF!)</f>
        <v>#REF!</v>
      </c>
      <c r="C223" s="270">
        <v>41</v>
      </c>
      <c r="D223" s="270"/>
      <c r="E223" s="271">
        <v>35812</v>
      </c>
      <c r="F223" s="272" t="s">
        <v>1328</v>
      </c>
      <c r="G223" s="269" t="s">
        <v>947</v>
      </c>
      <c r="H223" s="269" t="s">
        <v>631</v>
      </c>
      <c r="I223" s="269" t="s">
        <v>1053</v>
      </c>
      <c r="J223" s="274"/>
      <c r="K223" s="269"/>
      <c r="L223" s="274"/>
      <c r="M223" s="269"/>
      <c r="N223" s="274"/>
    </row>
    <row r="224" spans="1:14" s="276" customFormat="1" ht="25.5" customHeight="1">
      <c r="A224" s="269">
        <v>221</v>
      </c>
      <c r="B224" s="270" t="e">
        <f>CONCATENATE(I224,"-",#REF!)</f>
        <v>#REF!</v>
      </c>
      <c r="C224" s="270"/>
      <c r="D224" s="270"/>
      <c r="E224" s="271"/>
      <c r="F224" s="272"/>
      <c r="G224" s="269"/>
      <c r="H224" s="269" t="s">
        <v>631</v>
      </c>
      <c r="I224" s="269"/>
      <c r="J224" s="274"/>
      <c r="K224" s="269"/>
      <c r="L224" s="274"/>
      <c r="M224" s="269"/>
      <c r="N224" s="274"/>
    </row>
    <row r="225" spans="1:14" s="276" customFormat="1" ht="25.5" customHeight="1">
      <c r="A225" s="269">
        <v>222</v>
      </c>
      <c r="B225" s="270" t="e">
        <f>CONCATENATE(I225,"-",#REF!)</f>
        <v>#REF!</v>
      </c>
      <c r="C225" s="270"/>
      <c r="D225" s="270"/>
      <c r="E225" s="271"/>
      <c r="F225" s="272"/>
      <c r="G225" s="269"/>
      <c r="H225" s="269" t="s">
        <v>631</v>
      </c>
      <c r="I225" s="269"/>
      <c r="J225" s="274"/>
      <c r="K225" s="269"/>
      <c r="L225" s="274"/>
      <c r="M225" s="269"/>
      <c r="N225" s="274"/>
    </row>
    <row r="226" spans="1:14" s="276" customFormat="1" ht="25.5" customHeight="1">
      <c r="A226" s="269">
        <v>223</v>
      </c>
      <c r="B226" s="270" t="e">
        <f>CONCATENATE(I226,"-",#REF!)</f>
        <v>#REF!</v>
      </c>
      <c r="C226" s="270"/>
      <c r="D226" s="270"/>
      <c r="E226" s="271"/>
      <c r="F226" s="272"/>
      <c r="G226" s="269"/>
      <c r="H226" s="269" t="s">
        <v>631</v>
      </c>
      <c r="I226" s="269"/>
      <c r="J226" s="274"/>
      <c r="K226" s="269"/>
      <c r="L226" s="274"/>
      <c r="M226" s="269"/>
      <c r="N226" s="274"/>
    </row>
    <row r="227" spans="1:14" s="276" customFormat="1" ht="25.5" customHeight="1">
      <c r="A227" s="269">
        <v>224</v>
      </c>
      <c r="B227" s="270" t="e">
        <f>CONCATENATE(I227,"-",#REF!)</f>
        <v>#REF!</v>
      </c>
      <c r="C227" s="270"/>
      <c r="D227" s="270"/>
      <c r="E227" s="271"/>
      <c r="F227" s="272"/>
      <c r="G227" s="269"/>
      <c r="H227" s="269" t="s">
        <v>631</v>
      </c>
      <c r="I227" s="269"/>
      <c r="J227" s="274"/>
      <c r="K227" s="269"/>
      <c r="L227" s="274"/>
      <c r="M227" s="269"/>
      <c r="N227" s="274"/>
    </row>
    <row r="228" spans="1:14" s="276" customFormat="1" ht="25.5" customHeight="1">
      <c r="A228" s="269">
        <v>225</v>
      </c>
      <c r="B228" s="270" t="e">
        <f>CONCATENATE(I228,"-",#REF!)</f>
        <v>#REF!</v>
      </c>
      <c r="C228" s="270"/>
      <c r="D228" s="270"/>
      <c r="E228" s="271"/>
      <c r="F228" s="272"/>
      <c r="G228" s="269"/>
      <c r="H228" s="269" t="s">
        <v>631</v>
      </c>
      <c r="I228" s="269"/>
      <c r="J228" s="274"/>
      <c r="K228" s="269"/>
      <c r="L228" s="274"/>
      <c r="M228" s="269"/>
      <c r="N228" s="274"/>
    </row>
    <row r="229" spans="1:14" s="276" customFormat="1" ht="25.5" customHeight="1">
      <c r="A229" s="269">
        <v>226</v>
      </c>
      <c r="B229" s="270" t="e">
        <f>CONCATENATE(I229,"-",#REF!)</f>
        <v>#REF!</v>
      </c>
      <c r="C229" s="270"/>
      <c r="D229" s="270"/>
      <c r="E229" s="271"/>
      <c r="F229" s="272"/>
      <c r="G229" s="269"/>
      <c r="H229" s="269" t="s">
        <v>631</v>
      </c>
      <c r="I229" s="269"/>
      <c r="J229" s="274"/>
      <c r="K229" s="269"/>
      <c r="L229" s="274"/>
      <c r="M229" s="269"/>
      <c r="N229" s="274"/>
    </row>
    <row r="230" spans="1:14" s="276" customFormat="1" ht="25.5" customHeight="1">
      <c r="A230" s="269">
        <v>227</v>
      </c>
      <c r="B230" s="270" t="e">
        <f>CONCATENATE(I230,"-",#REF!)</f>
        <v>#REF!</v>
      </c>
      <c r="C230" s="270"/>
      <c r="D230" s="270"/>
      <c r="E230" s="271"/>
      <c r="F230" s="272"/>
      <c r="G230" s="269"/>
      <c r="H230" s="269" t="s">
        <v>631</v>
      </c>
      <c r="I230" s="269"/>
      <c r="J230" s="274"/>
      <c r="K230" s="269"/>
      <c r="L230" s="274"/>
      <c r="M230" s="269"/>
      <c r="N230" s="274"/>
    </row>
    <row r="231" spans="1:14" s="276" customFormat="1" ht="25.5" customHeight="1">
      <c r="A231" s="269">
        <v>228</v>
      </c>
      <c r="B231" s="270" t="e">
        <f>CONCATENATE(I231,"-",#REF!)</f>
        <v>#REF!</v>
      </c>
      <c r="C231" s="270"/>
      <c r="D231" s="270"/>
      <c r="E231" s="271"/>
      <c r="F231" s="272"/>
      <c r="G231" s="269"/>
      <c r="H231" s="269" t="s">
        <v>631</v>
      </c>
      <c r="I231" s="269"/>
      <c r="J231" s="274"/>
      <c r="K231" s="269"/>
      <c r="L231" s="274"/>
      <c r="M231" s="269"/>
      <c r="N231" s="274"/>
    </row>
    <row r="232" spans="1:14" s="276" customFormat="1" ht="25.5" customHeight="1">
      <c r="A232" s="269">
        <v>229</v>
      </c>
      <c r="B232" s="270" t="e">
        <f>CONCATENATE(I232,"-",#REF!)</f>
        <v>#REF!</v>
      </c>
      <c r="C232" s="270"/>
      <c r="D232" s="270"/>
      <c r="E232" s="271"/>
      <c r="F232" s="272"/>
      <c r="G232" s="269"/>
      <c r="H232" s="269" t="s">
        <v>631</v>
      </c>
      <c r="I232" s="269"/>
      <c r="J232" s="274"/>
      <c r="K232" s="269"/>
      <c r="L232" s="274"/>
      <c r="M232" s="269"/>
      <c r="N232" s="274"/>
    </row>
    <row r="233" spans="1:14" s="276" customFormat="1" ht="25.5" customHeight="1">
      <c r="A233" s="269">
        <v>230</v>
      </c>
      <c r="B233" s="270" t="e">
        <f>CONCATENATE(I233,"-",#REF!)</f>
        <v>#REF!</v>
      </c>
      <c r="C233" s="270"/>
      <c r="D233" s="270"/>
      <c r="E233" s="271"/>
      <c r="F233" s="272"/>
      <c r="G233" s="269"/>
      <c r="H233" s="269" t="s">
        <v>631</v>
      </c>
      <c r="I233" s="269"/>
      <c r="J233" s="274"/>
      <c r="K233" s="269"/>
      <c r="L233" s="274"/>
      <c r="M233" s="269"/>
      <c r="N233" s="274"/>
    </row>
    <row r="234" spans="1:14" s="276" customFormat="1" ht="25.5" customHeight="1">
      <c r="A234" s="269">
        <v>231</v>
      </c>
      <c r="B234" s="270" t="e">
        <f>CONCATENATE(I234,"-",#REF!)</f>
        <v>#REF!</v>
      </c>
      <c r="C234" s="270"/>
      <c r="D234" s="270"/>
      <c r="E234" s="271"/>
      <c r="F234" s="272"/>
      <c r="G234" s="269"/>
      <c r="H234" s="269" t="s">
        <v>631</v>
      </c>
      <c r="I234" s="269"/>
      <c r="J234" s="274"/>
      <c r="K234" s="269"/>
      <c r="L234" s="274"/>
      <c r="M234" s="269"/>
      <c r="N234" s="274"/>
    </row>
    <row r="235" spans="1:14" s="276" customFormat="1" ht="25.5" customHeight="1">
      <c r="A235" s="269">
        <v>232</v>
      </c>
      <c r="B235" s="270" t="e">
        <f>CONCATENATE(I235,"-",#REF!)</f>
        <v>#REF!</v>
      </c>
      <c r="C235" s="270"/>
      <c r="D235" s="270"/>
      <c r="E235" s="271"/>
      <c r="F235" s="272"/>
      <c r="G235" s="269"/>
      <c r="H235" s="269" t="s">
        <v>631</v>
      </c>
      <c r="I235" s="269"/>
      <c r="J235" s="274"/>
      <c r="K235" s="269"/>
      <c r="L235" s="274"/>
      <c r="M235" s="269"/>
      <c r="N235" s="274"/>
    </row>
    <row r="236" spans="1:14" s="276" customFormat="1" ht="25.5" customHeight="1">
      <c r="A236" s="269">
        <v>233</v>
      </c>
      <c r="B236" s="270" t="e">
        <f>CONCATENATE(I236,"-",#REF!)</f>
        <v>#REF!</v>
      </c>
      <c r="C236" s="270"/>
      <c r="D236" s="270"/>
      <c r="E236" s="271"/>
      <c r="F236" s="272"/>
      <c r="G236" s="269"/>
      <c r="H236" s="269" t="s">
        <v>631</v>
      </c>
      <c r="I236" s="269"/>
      <c r="J236" s="274"/>
      <c r="K236" s="269"/>
      <c r="L236" s="274"/>
      <c r="M236" s="269"/>
      <c r="N236" s="274"/>
    </row>
    <row r="237" spans="1:14" s="276" customFormat="1" ht="25.5" customHeight="1">
      <c r="A237" s="269">
        <v>234</v>
      </c>
      <c r="B237" s="270" t="e">
        <f>CONCATENATE(I237,"-",#REF!)</f>
        <v>#REF!</v>
      </c>
      <c r="C237" s="270"/>
      <c r="D237" s="270"/>
      <c r="E237" s="271"/>
      <c r="F237" s="272"/>
      <c r="G237" s="269"/>
      <c r="H237" s="269" t="s">
        <v>631</v>
      </c>
      <c r="I237" s="269"/>
      <c r="J237" s="274"/>
      <c r="K237" s="269"/>
      <c r="L237" s="274"/>
      <c r="M237" s="269"/>
      <c r="N237" s="274"/>
    </row>
    <row r="238" spans="1:14" s="276" customFormat="1" ht="25.5" customHeight="1">
      <c r="A238" s="269">
        <v>235</v>
      </c>
      <c r="B238" s="270" t="e">
        <f>CONCATENATE(I238,"-",#REF!)</f>
        <v>#REF!</v>
      </c>
      <c r="C238" s="270"/>
      <c r="D238" s="270"/>
      <c r="E238" s="271"/>
      <c r="F238" s="272"/>
      <c r="G238" s="269"/>
      <c r="H238" s="269" t="s">
        <v>631</v>
      </c>
      <c r="I238" s="269"/>
      <c r="J238" s="274"/>
      <c r="K238" s="269"/>
      <c r="L238" s="274"/>
      <c r="M238" s="269"/>
      <c r="N238" s="274"/>
    </row>
    <row r="239" spans="1:14" s="276" customFormat="1" ht="25.5" customHeight="1">
      <c r="A239" s="269">
        <v>236</v>
      </c>
      <c r="B239" s="270" t="e">
        <f>CONCATENATE(I239,"-",#REF!)</f>
        <v>#REF!</v>
      </c>
      <c r="C239" s="270"/>
      <c r="D239" s="270"/>
      <c r="E239" s="271"/>
      <c r="F239" s="272"/>
      <c r="G239" s="269"/>
      <c r="H239" s="269" t="s">
        <v>631</v>
      </c>
      <c r="I239" s="269"/>
      <c r="J239" s="274"/>
      <c r="K239" s="269"/>
      <c r="L239" s="274"/>
      <c r="M239" s="269"/>
      <c r="N239" s="274"/>
    </row>
    <row r="240" spans="1:14" s="276" customFormat="1" ht="25.5" customHeight="1">
      <c r="A240" s="269">
        <v>237</v>
      </c>
      <c r="B240" s="270" t="e">
        <f>CONCATENATE(I240,"-",#REF!)</f>
        <v>#REF!</v>
      </c>
      <c r="C240" s="270"/>
      <c r="D240" s="270"/>
      <c r="E240" s="271"/>
      <c r="F240" s="272"/>
      <c r="G240" s="269"/>
      <c r="H240" s="269" t="s">
        <v>631</v>
      </c>
      <c r="I240" s="269"/>
      <c r="J240" s="274"/>
      <c r="K240" s="269"/>
      <c r="L240" s="274"/>
      <c r="M240" s="269"/>
      <c r="N240" s="274"/>
    </row>
    <row r="241" spans="1:14" s="276" customFormat="1" ht="25.5" customHeight="1">
      <c r="A241" s="269">
        <v>238</v>
      </c>
      <c r="B241" s="270" t="e">
        <f>CONCATENATE(I241,"-",#REF!)</f>
        <v>#REF!</v>
      </c>
      <c r="C241" s="270"/>
      <c r="D241" s="270"/>
      <c r="E241" s="271"/>
      <c r="F241" s="272"/>
      <c r="G241" s="269"/>
      <c r="H241" s="269" t="s">
        <v>631</v>
      </c>
      <c r="I241" s="269"/>
      <c r="J241" s="274"/>
      <c r="K241" s="269"/>
      <c r="L241" s="274"/>
      <c r="M241" s="269"/>
      <c r="N241" s="274"/>
    </row>
    <row r="242" spans="1:14" s="276" customFormat="1" ht="25.5" customHeight="1">
      <c r="A242" s="269">
        <v>239</v>
      </c>
      <c r="B242" s="270" t="e">
        <f>CONCATENATE(I242,"-",#REF!)</f>
        <v>#REF!</v>
      </c>
      <c r="C242" s="270"/>
      <c r="D242" s="270"/>
      <c r="E242" s="271"/>
      <c r="F242" s="272"/>
      <c r="G242" s="269"/>
      <c r="H242" s="269" t="s">
        <v>631</v>
      </c>
      <c r="I242" s="269"/>
      <c r="J242" s="274"/>
      <c r="K242" s="269"/>
      <c r="L242" s="274"/>
      <c r="M242" s="269"/>
      <c r="N242" s="274"/>
    </row>
    <row r="243" spans="1:14" s="276" customFormat="1" ht="25.5" customHeight="1">
      <c r="A243" s="269">
        <v>240</v>
      </c>
      <c r="B243" s="270" t="e">
        <f>CONCATENATE(I243,"-",#REF!)</f>
        <v>#REF!</v>
      </c>
      <c r="C243" s="270"/>
      <c r="D243" s="270"/>
      <c r="E243" s="271"/>
      <c r="F243" s="272"/>
      <c r="G243" s="269"/>
      <c r="H243" s="269" t="s">
        <v>631</v>
      </c>
      <c r="I243" s="269"/>
      <c r="J243" s="274"/>
      <c r="K243" s="269"/>
      <c r="L243" s="274"/>
      <c r="M243" s="269"/>
      <c r="N243" s="274"/>
    </row>
    <row r="244" spans="1:14" s="276" customFormat="1" ht="25.5" customHeight="1">
      <c r="A244" s="269">
        <v>241</v>
      </c>
      <c r="B244" s="270" t="e">
        <f>CONCATENATE(I244,"-",#REF!)</f>
        <v>#REF!</v>
      </c>
      <c r="C244" s="270"/>
      <c r="D244" s="270"/>
      <c r="E244" s="271"/>
      <c r="F244" s="272"/>
      <c r="G244" s="269"/>
      <c r="H244" s="269" t="s">
        <v>631</v>
      </c>
      <c r="I244" s="269"/>
      <c r="J244" s="274"/>
      <c r="K244" s="269"/>
      <c r="L244" s="274"/>
      <c r="M244" s="269"/>
      <c r="N244" s="274"/>
    </row>
    <row r="245" spans="1:14" s="276" customFormat="1" ht="25.5" customHeight="1">
      <c r="A245" s="269">
        <v>242</v>
      </c>
      <c r="B245" s="270" t="e">
        <f>CONCATENATE(I245,"-",#REF!)</f>
        <v>#REF!</v>
      </c>
      <c r="C245" s="270"/>
      <c r="D245" s="270"/>
      <c r="E245" s="271"/>
      <c r="F245" s="272"/>
      <c r="G245" s="269"/>
      <c r="H245" s="269" t="s">
        <v>631</v>
      </c>
      <c r="I245" s="269"/>
      <c r="J245" s="274"/>
      <c r="K245" s="269"/>
      <c r="L245" s="274"/>
      <c r="M245" s="269"/>
      <c r="N245" s="274"/>
    </row>
    <row r="246" spans="1:14" s="276" customFormat="1" ht="25.5" customHeight="1">
      <c r="A246" s="269">
        <v>243</v>
      </c>
      <c r="B246" s="270" t="e">
        <f>CONCATENATE(I246,"-",#REF!)</f>
        <v>#REF!</v>
      </c>
      <c r="C246" s="270"/>
      <c r="D246" s="270"/>
      <c r="E246" s="271"/>
      <c r="F246" s="272"/>
      <c r="G246" s="269"/>
      <c r="H246" s="269" t="s">
        <v>631</v>
      </c>
      <c r="I246" s="269"/>
      <c r="J246" s="274"/>
      <c r="K246" s="269"/>
      <c r="L246" s="274"/>
      <c r="M246" s="269"/>
      <c r="N246" s="274"/>
    </row>
    <row r="247" spans="1:14" s="276" customFormat="1" ht="25.5" customHeight="1">
      <c r="A247" s="269">
        <v>244</v>
      </c>
      <c r="B247" s="270" t="e">
        <f>CONCATENATE(I247,"-",#REF!)</f>
        <v>#REF!</v>
      </c>
      <c r="C247" s="270"/>
      <c r="D247" s="270"/>
      <c r="E247" s="271"/>
      <c r="F247" s="272"/>
      <c r="G247" s="269"/>
      <c r="H247" s="269" t="s">
        <v>631</v>
      </c>
      <c r="I247" s="269"/>
      <c r="J247" s="274"/>
      <c r="K247" s="269"/>
      <c r="L247" s="274"/>
      <c r="M247" s="269"/>
      <c r="N247" s="274"/>
    </row>
    <row r="248" spans="1:14" s="276" customFormat="1" ht="25.5" customHeight="1">
      <c r="A248" s="269">
        <v>245</v>
      </c>
      <c r="B248" s="270" t="e">
        <f>CONCATENATE(I248,"-",#REF!)</f>
        <v>#REF!</v>
      </c>
      <c r="C248" s="270"/>
      <c r="D248" s="270"/>
      <c r="E248" s="271"/>
      <c r="F248" s="272"/>
      <c r="G248" s="269"/>
      <c r="H248" s="269" t="s">
        <v>631</v>
      </c>
      <c r="I248" s="269"/>
      <c r="J248" s="274"/>
      <c r="K248" s="269"/>
      <c r="L248" s="274"/>
      <c r="M248" s="269"/>
      <c r="N248" s="274"/>
    </row>
    <row r="249" spans="1:14" s="276" customFormat="1" ht="25.5" customHeight="1">
      <c r="A249" s="269">
        <v>246</v>
      </c>
      <c r="B249" s="270" t="e">
        <f>CONCATENATE(I249,"-",#REF!)</f>
        <v>#REF!</v>
      </c>
      <c r="C249" s="270"/>
      <c r="D249" s="270"/>
      <c r="E249" s="271"/>
      <c r="F249" s="272"/>
      <c r="G249" s="269"/>
      <c r="H249" s="269" t="s">
        <v>631</v>
      </c>
      <c r="I249" s="269"/>
      <c r="J249" s="274"/>
      <c r="K249" s="269"/>
      <c r="L249" s="274"/>
      <c r="M249" s="269"/>
      <c r="N249" s="274"/>
    </row>
    <row r="250" spans="1:14" s="276" customFormat="1" ht="25.5" customHeight="1">
      <c r="A250" s="269">
        <v>247</v>
      </c>
      <c r="B250" s="270" t="e">
        <f>CONCATENATE(I250,"-",#REF!)</f>
        <v>#REF!</v>
      </c>
      <c r="C250" s="270"/>
      <c r="D250" s="270"/>
      <c r="E250" s="271"/>
      <c r="F250" s="272"/>
      <c r="G250" s="269"/>
      <c r="H250" s="269" t="s">
        <v>631</v>
      </c>
      <c r="I250" s="269"/>
      <c r="J250" s="274"/>
      <c r="K250" s="269"/>
      <c r="L250" s="274"/>
      <c r="M250" s="269"/>
      <c r="N250" s="274"/>
    </row>
    <row r="251" spans="1:14" s="276" customFormat="1" ht="25.5" customHeight="1">
      <c r="A251" s="269">
        <v>248</v>
      </c>
      <c r="B251" s="270" t="e">
        <f>CONCATENATE(I251,"-",#REF!)</f>
        <v>#REF!</v>
      </c>
      <c r="C251" s="270"/>
      <c r="D251" s="270"/>
      <c r="E251" s="271"/>
      <c r="F251" s="272"/>
      <c r="G251" s="269"/>
      <c r="H251" s="269" t="s">
        <v>631</v>
      </c>
      <c r="I251" s="269"/>
      <c r="J251" s="274"/>
      <c r="K251" s="269"/>
      <c r="L251" s="274"/>
      <c r="M251" s="269"/>
      <c r="N251" s="274"/>
    </row>
    <row r="252" spans="1:14" s="276" customFormat="1" ht="25.5" customHeight="1">
      <c r="A252" s="269">
        <v>249</v>
      </c>
      <c r="B252" s="270" t="e">
        <f>CONCATENATE(I252,"-",#REF!)</f>
        <v>#REF!</v>
      </c>
      <c r="C252" s="270"/>
      <c r="D252" s="270"/>
      <c r="E252" s="271"/>
      <c r="F252" s="272"/>
      <c r="G252" s="269"/>
      <c r="H252" s="269" t="s">
        <v>631</v>
      </c>
      <c r="I252" s="269"/>
      <c r="J252" s="274"/>
      <c r="K252" s="269"/>
      <c r="L252" s="274"/>
      <c r="M252" s="269"/>
      <c r="N252" s="274"/>
    </row>
    <row r="253" spans="1:14" s="276" customFormat="1" ht="25.5" customHeight="1">
      <c r="A253" s="269">
        <v>250</v>
      </c>
      <c r="B253" s="270" t="e">
        <f>CONCATENATE(I253,"-",#REF!)</f>
        <v>#REF!</v>
      </c>
      <c r="C253" s="623" t="s">
        <v>1207</v>
      </c>
      <c r="D253" s="624"/>
      <c r="E253" s="624"/>
      <c r="F253" s="624"/>
      <c r="G253" s="624"/>
      <c r="H253" s="624"/>
      <c r="I253" s="624"/>
      <c r="J253" s="624"/>
      <c r="K253" s="624"/>
      <c r="L253" s="624"/>
      <c r="M253" s="624"/>
      <c r="N253" s="625"/>
    </row>
    <row r="254" spans="1:14" s="291" customFormat="1" ht="25.5" customHeight="1">
      <c r="A254" s="288">
        <v>251</v>
      </c>
      <c r="B254" s="289" t="e">
        <f>CONCATENATE(I254,"-",#REF!)</f>
        <v>#REF!</v>
      </c>
      <c r="C254" s="289"/>
      <c r="D254" s="289"/>
      <c r="E254" s="292">
        <v>34639</v>
      </c>
      <c r="F254" s="293" t="s">
        <v>1212</v>
      </c>
      <c r="G254" s="288" t="s">
        <v>1211</v>
      </c>
      <c r="H254" s="288" t="s">
        <v>804</v>
      </c>
      <c r="I254" s="288" t="s">
        <v>1225</v>
      </c>
      <c r="J254" s="290"/>
      <c r="K254" s="288"/>
      <c r="L254" s="290"/>
      <c r="M254" s="288"/>
      <c r="N254" s="290"/>
    </row>
    <row r="255" spans="1:14" s="291" customFormat="1" ht="25.5" customHeight="1">
      <c r="A255" s="288">
        <v>252</v>
      </c>
      <c r="B255" s="289" t="e">
        <f>CONCATENATE(I255,"-",#REF!)</f>
        <v>#REF!</v>
      </c>
      <c r="C255" s="289"/>
      <c r="D255" s="289"/>
      <c r="E255" s="292">
        <v>34568</v>
      </c>
      <c r="F255" s="293" t="s">
        <v>1213</v>
      </c>
      <c r="G255" s="288" t="s">
        <v>1211</v>
      </c>
      <c r="H255" s="288" t="s">
        <v>804</v>
      </c>
      <c r="I255" s="288" t="s">
        <v>1225</v>
      </c>
      <c r="J255" s="290"/>
      <c r="K255" s="288"/>
      <c r="L255" s="290"/>
      <c r="M255" s="288"/>
      <c r="N255" s="290"/>
    </row>
    <row r="256" spans="1:14" s="291" customFormat="1" ht="25.5" customHeight="1">
      <c r="A256" s="288">
        <v>253</v>
      </c>
      <c r="B256" s="289" t="e">
        <f>CONCATENATE(I256,"-",#REF!)</f>
        <v>#REF!</v>
      </c>
      <c r="C256" s="289"/>
      <c r="D256" s="289"/>
      <c r="E256" s="292">
        <v>34335</v>
      </c>
      <c r="F256" s="293" t="s">
        <v>1208</v>
      </c>
      <c r="G256" s="288" t="s">
        <v>1209</v>
      </c>
      <c r="H256" s="288" t="s">
        <v>804</v>
      </c>
      <c r="I256" s="288" t="s">
        <v>1223</v>
      </c>
      <c r="J256" s="290"/>
      <c r="K256" s="288"/>
      <c r="L256" s="290"/>
      <c r="M256" s="288"/>
      <c r="N256" s="290"/>
    </row>
    <row r="257" spans="1:14" s="291" customFormat="1" ht="25.5" customHeight="1">
      <c r="A257" s="288">
        <v>254</v>
      </c>
      <c r="B257" s="289" t="e">
        <f>CONCATENATE(I257,"-",#REF!)</f>
        <v>#REF!</v>
      </c>
      <c r="C257" s="289"/>
      <c r="D257" s="289"/>
      <c r="E257" s="292">
        <v>34911</v>
      </c>
      <c r="F257" s="293" t="s">
        <v>1214</v>
      </c>
      <c r="G257" s="288" t="s">
        <v>1211</v>
      </c>
      <c r="H257" s="288" t="s">
        <v>804</v>
      </c>
      <c r="I257" s="288" t="s">
        <v>1226</v>
      </c>
      <c r="J257" s="290"/>
      <c r="K257" s="288"/>
      <c r="L257" s="290"/>
      <c r="M257" s="288"/>
      <c r="N257" s="290"/>
    </row>
    <row r="258" spans="1:14" s="291" customFormat="1" ht="25.5" customHeight="1">
      <c r="A258" s="288">
        <v>255</v>
      </c>
      <c r="B258" s="289" t="e">
        <f>CONCATENATE(I258,"-",#REF!)</f>
        <v>#REF!</v>
      </c>
      <c r="C258" s="289"/>
      <c r="D258" s="289"/>
      <c r="E258" s="292">
        <v>26666</v>
      </c>
      <c r="F258" s="293" t="s">
        <v>1217</v>
      </c>
      <c r="G258" s="288"/>
      <c r="H258" s="288" t="s">
        <v>804</v>
      </c>
      <c r="I258" s="288" t="s">
        <v>1228</v>
      </c>
      <c r="J258" s="290"/>
      <c r="K258" s="288"/>
      <c r="L258" s="290"/>
      <c r="M258" s="288"/>
      <c r="N258" s="290"/>
    </row>
    <row r="259" spans="1:14" s="291" customFormat="1" ht="25.5" customHeight="1">
      <c r="A259" s="288">
        <v>256</v>
      </c>
      <c r="B259" s="289" t="e">
        <f>CONCATENATE(I259,"-",#REF!)</f>
        <v>#REF!</v>
      </c>
      <c r="C259" s="289"/>
      <c r="D259" s="289"/>
      <c r="E259" s="292">
        <v>29546</v>
      </c>
      <c r="F259" s="293" t="s">
        <v>1218</v>
      </c>
      <c r="G259" s="288"/>
      <c r="H259" s="288" t="s">
        <v>804</v>
      </c>
      <c r="I259" s="288" t="s">
        <v>1228</v>
      </c>
      <c r="J259" s="290"/>
      <c r="K259" s="288"/>
      <c r="L259" s="290"/>
      <c r="M259" s="288"/>
      <c r="N259" s="290"/>
    </row>
    <row r="260" spans="1:14" s="291" customFormat="1" ht="25.5" customHeight="1">
      <c r="A260" s="288">
        <v>257</v>
      </c>
      <c r="B260" s="289" t="e">
        <f>CONCATENATE(I260,"-",#REF!)</f>
        <v>#REF!</v>
      </c>
      <c r="C260" s="289"/>
      <c r="D260" s="289"/>
      <c r="E260" s="292">
        <v>34436</v>
      </c>
      <c r="F260" s="293" t="s">
        <v>1219</v>
      </c>
      <c r="G260" s="288"/>
      <c r="H260" s="288" t="s">
        <v>804</v>
      </c>
      <c r="I260" s="288" t="s">
        <v>1228</v>
      </c>
      <c r="J260" s="290"/>
      <c r="K260" s="288" t="s">
        <v>1229</v>
      </c>
      <c r="L260" s="290"/>
      <c r="M260" s="288"/>
      <c r="N260" s="290"/>
    </row>
    <row r="261" spans="1:14" s="291" customFormat="1" ht="25.5" customHeight="1">
      <c r="A261" s="288">
        <v>258</v>
      </c>
      <c r="B261" s="289" t="e">
        <f>CONCATENATE(I261,"-",#REF!)</f>
        <v>#REF!</v>
      </c>
      <c r="C261" s="289"/>
      <c r="D261" s="289"/>
      <c r="E261" s="292">
        <v>32921</v>
      </c>
      <c r="F261" s="293" t="s">
        <v>1220</v>
      </c>
      <c r="G261" s="288"/>
      <c r="H261" s="288" t="s">
        <v>804</v>
      </c>
      <c r="I261" s="288" t="s">
        <v>1228</v>
      </c>
      <c r="J261" s="290"/>
      <c r="K261" s="288" t="s">
        <v>1229</v>
      </c>
      <c r="L261" s="290"/>
      <c r="M261" s="288" t="s">
        <v>1223</v>
      </c>
      <c r="N261" s="290"/>
    </row>
    <row r="262" spans="1:14" s="291" customFormat="1" ht="25.5" customHeight="1">
      <c r="A262" s="288">
        <v>259</v>
      </c>
      <c r="B262" s="289" t="e">
        <f>CONCATENATE(I262,"-",#REF!)</f>
        <v>#REF!</v>
      </c>
      <c r="C262" s="289"/>
      <c r="D262" s="289"/>
      <c r="E262" s="292">
        <v>34002</v>
      </c>
      <c r="F262" s="293" t="s">
        <v>1221</v>
      </c>
      <c r="G262" s="288"/>
      <c r="H262" s="288" t="s">
        <v>804</v>
      </c>
      <c r="I262" s="288" t="s">
        <v>1228</v>
      </c>
      <c r="J262" s="290"/>
      <c r="K262" s="288"/>
      <c r="L262" s="290"/>
      <c r="M262" s="288"/>
      <c r="N262" s="290"/>
    </row>
    <row r="263" spans="1:14" s="291" customFormat="1" ht="25.5" customHeight="1">
      <c r="A263" s="288">
        <v>260</v>
      </c>
      <c r="B263" s="289" t="e">
        <f>CONCATENATE(I263,"-",#REF!)</f>
        <v>#REF!</v>
      </c>
      <c r="C263" s="289"/>
      <c r="D263" s="289"/>
      <c r="E263" s="292">
        <v>34731</v>
      </c>
      <c r="F263" s="293" t="s">
        <v>1215</v>
      </c>
      <c r="G263" s="288" t="s">
        <v>1216</v>
      </c>
      <c r="H263" s="288" t="s">
        <v>804</v>
      </c>
      <c r="I263" s="288" t="s">
        <v>1227</v>
      </c>
      <c r="J263" s="290"/>
      <c r="K263" s="288"/>
      <c r="L263" s="290"/>
      <c r="M263" s="288"/>
      <c r="N263" s="290"/>
    </row>
    <row r="264" spans="1:14" s="291" customFormat="1" ht="25.5" customHeight="1">
      <c r="A264" s="288">
        <v>261</v>
      </c>
      <c r="B264" s="289" t="e">
        <f>CONCATENATE(I264,"-",#REF!)</f>
        <v>#REF!</v>
      </c>
      <c r="C264" s="289"/>
      <c r="D264" s="289"/>
      <c r="E264" s="292">
        <v>34635</v>
      </c>
      <c r="F264" s="293" t="s">
        <v>1210</v>
      </c>
      <c r="G264" s="288" t="s">
        <v>1211</v>
      </c>
      <c r="H264" s="288" t="s">
        <v>804</v>
      </c>
      <c r="I264" s="288" t="s">
        <v>1224</v>
      </c>
      <c r="J264" s="290"/>
      <c r="K264" s="288"/>
      <c r="L264" s="290"/>
      <c r="M264" s="288"/>
      <c r="N264" s="290"/>
    </row>
    <row r="265" spans="1:14" s="291" customFormat="1" ht="25.5" customHeight="1">
      <c r="A265" s="288">
        <v>262</v>
      </c>
      <c r="B265" s="289" t="e">
        <f>CONCATENATE(I265,"-",#REF!)</f>
        <v>#REF!</v>
      </c>
      <c r="C265" s="289"/>
      <c r="D265" s="289"/>
      <c r="E265" s="292">
        <v>34882</v>
      </c>
      <c r="F265" s="293" t="s">
        <v>1222</v>
      </c>
      <c r="G265" s="288"/>
      <c r="H265" s="288" t="s">
        <v>804</v>
      </c>
      <c r="I265" s="288" t="s">
        <v>1230</v>
      </c>
      <c r="J265" s="290"/>
      <c r="K265" s="288"/>
      <c r="L265" s="290"/>
      <c r="M265" s="288"/>
      <c r="N265" s="290"/>
    </row>
    <row r="266" spans="1:14" s="291" customFormat="1" ht="25.5" customHeight="1">
      <c r="A266" s="288">
        <v>263</v>
      </c>
      <c r="B266" s="289" t="e">
        <f>CONCATENATE(I266,"-",#REF!)</f>
        <v>#REF!</v>
      </c>
      <c r="C266" s="289"/>
      <c r="D266" s="289"/>
      <c r="E266" s="292"/>
      <c r="F266" s="293"/>
      <c r="G266" s="288"/>
      <c r="H266" s="288"/>
      <c r="I266" s="288"/>
      <c r="J266" s="290"/>
      <c r="K266" s="288"/>
      <c r="L266" s="290"/>
      <c r="M266" s="288"/>
      <c r="N266" s="290"/>
    </row>
    <row r="267" spans="1:14" s="276" customFormat="1" ht="25.5" customHeight="1">
      <c r="A267" s="269">
        <v>264</v>
      </c>
      <c r="B267" s="270" t="e">
        <f>CONCATENATE(I267,"-",#REF!)</f>
        <v>#REF!</v>
      </c>
      <c r="C267" s="270"/>
      <c r="D267" s="270"/>
      <c r="E267" s="271"/>
      <c r="F267" s="272"/>
      <c r="G267" s="269"/>
      <c r="H267" s="269"/>
      <c r="I267" s="269"/>
      <c r="J267" s="274"/>
      <c r="K267" s="269"/>
      <c r="L267" s="274"/>
      <c r="M267" s="269"/>
      <c r="N267" s="274"/>
    </row>
    <row r="268" spans="1:14" s="276" customFormat="1" ht="25.5" customHeight="1">
      <c r="A268" s="269">
        <v>265</v>
      </c>
      <c r="B268" s="270" t="e">
        <f>CONCATENATE(I268,"-",#REF!)</f>
        <v>#REF!</v>
      </c>
      <c r="C268" s="270"/>
      <c r="D268" s="270"/>
      <c r="E268" s="271"/>
      <c r="F268" s="272"/>
      <c r="G268" s="269"/>
      <c r="H268" s="269"/>
      <c r="I268" s="269"/>
      <c r="J268" s="274"/>
      <c r="K268" s="269"/>
      <c r="L268" s="274"/>
      <c r="M268" s="269"/>
      <c r="N268" s="274"/>
    </row>
    <row r="269" spans="1:14" s="276" customFormat="1" ht="25.5" customHeight="1">
      <c r="A269" s="269">
        <v>266</v>
      </c>
      <c r="B269" s="270" t="e">
        <f>CONCATENATE(I269,"-",#REF!)</f>
        <v>#REF!</v>
      </c>
      <c r="C269" s="270"/>
      <c r="D269" s="270"/>
      <c r="E269" s="271"/>
      <c r="F269" s="272"/>
      <c r="G269" s="269"/>
      <c r="H269" s="269"/>
      <c r="I269" s="269"/>
      <c r="J269" s="274"/>
      <c r="K269" s="269"/>
      <c r="L269" s="274"/>
      <c r="M269" s="269"/>
      <c r="N269" s="274"/>
    </row>
    <row r="270" spans="1:14" s="276" customFormat="1" ht="25.5" customHeight="1">
      <c r="A270" s="269">
        <v>267</v>
      </c>
      <c r="B270" s="270" t="e">
        <f>CONCATENATE(I270,"-",#REF!)</f>
        <v>#REF!</v>
      </c>
      <c r="C270" s="270"/>
      <c r="D270" s="270"/>
      <c r="E270" s="271"/>
      <c r="F270" s="272"/>
      <c r="G270" s="269"/>
      <c r="H270" s="269"/>
      <c r="I270" s="269"/>
      <c r="J270" s="274"/>
      <c r="K270" s="269"/>
      <c r="L270" s="274"/>
      <c r="M270" s="269"/>
      <c r="N270" s="274"/>
    </row>
    <row r="271" spans="1:14" s="276" customFormat="1" ht="25.5" customHeight="1">
      <c r="A271" s="269">
        <v>268</v>
      </c>
      <c r="B271" s="270" t="e">
        <f>CONCATENATE(I271,"-",#REF!)</f>
        <v>#REF!</v>
      </c>
      <c r="C271" s="270"/>
      <c r="D271" s="270"/>
      <c r="E271" s="271"/>
      <c r="F271" s="272"/>
      <c r="G271" s="269"/>
      <c r="H271" s="269"/>
      <c r="I271" s="269"/>
      <c r="J271" s="274"/>
      <c r="K271" s="269"/>
      <c r="L271" s="274"/>
      <c r="M271" s="269"/>
      <c r="N271" s="274"/>
    </row>
    <row r="272" spans="1:14" s="276" customFormat="1" ht="25.5" customHeight="1">
      <c r="A272" s="269">
        <v>269</v>
      </c>
      <c r="B272" s="270" t="e">
        <f>CONCATENATE(I272,"-",#REF!)</f>
        <v>#REF!</v>
      </c>
      <c r="C272" s="270"/>
      <c r="D272" s="270"/>
      <c r="E272" s="271"/>
      <c r="F272" s="272"/>
      <c r="G272" s="269"/>
      <c r="H272" s="269"/>
      <c r="I272" s="269"/>
      <c r="J272" s="274"/>
      <c r="K272" s="269"/>
      <c r="L272" s="274"/>
      <c r="M272" s="269"/>
      <c r="N272" s="274"/>
    </row>
    <row r="273" spans="1:14" s="276" customFormat="1" ht="25.5" customHeight="1">
      <c r="A273" s="269">
        <v>270</v>
      </c>
      <c r="B273" s="270" t="e">
        <f>CONCATENATE(I273,"-",#REF!)</f>
        <v>#REF!</v>
      </c>
      <c r="C273" s="270"/>
      <c r="D273" s="270"/>
      <c r="E273" s="271"/>
      <c r="F273" s="272"/>
      <c r="G273" s="269"/>
      <c r="H273" s="269"/>
      <c r="I273" s="269"/>
      <c r="J273" s="274"/>
      <c r="K273" s="269"/>
      <c r="L273" s="274"/>
      <c r="M273" s="269"/>
      <c r="N273" s="274"/>
    </row>
    <row r="274" spans="1:14" s="276" customFormat="1" ht="25.5" customHeight="1">
      <c r="A274" s="269">
        <v>271</v>
      </c>
      <c r="B274" s="270" t="e">
        <f>CONCATENATE(I274,"-",#REF!)</f>
        <v>#REF!</v>
      </c>
      <c r="C274" s="270"/>
      <c r="D274" s="270"/>
      <c r="E274" s="271"/>
      <c r="F274" s="272"/>
      <c r="G274" s="269"/>
      <c r="H274" s="269"/>
      <c r="I274" s="269"/>
      <c r="J274" s="274"/>
      <c r="K274" s="269"/>
      <c r="L274" s="274"/>
      <c r="M274" s="269"/>
      <c r="N274" s="274"/>
    </row>
    <row r="275" spans="1:14" s="276" customFormat="1" ht="25.5" customHeight="1">
      <c r="A275" s="269">
        <v>272</v>
      </c>
      <c r="B275" s="270" t="e">
        <f>CONCATENATE(I275,"-",#REF!)</f>
        <v>#REF!</v>
      </c>
      <c r="C275" s="270"/>
      <c r="D275" s="270"/>
      <c r="E275" s="271"/>
      <c r="F275" s="272"/>
      <c r="G275" s="269"/>
      <c r="H275" s="269"/>
      <c r="I275" s="269"/>
      <c r="J275" s="274"/>
      <c r="K275" s="269"/>
      <c r="L275" s="274"/>
      <c r="M275" s="269"/>
      <c r="N275" s="274"/>
    </row>
    <row r="276" spans="1:14" s="276" customFormat="1" ht="25.5" customHeight="1">
      <c r="A276" s="269">
        <v>273</v>
      </c>
      <c r="B276" s="270" t="e">
        <f>CONCATENATE(I276,"-",#REF!)</f>
        <v>#REF!</v>
      </c>
      <c r="C276" s="270"/>
      <c r="D276" s="270"/>
      <c r="E276" s="271"/>
      <c r="F276" s="272"/>
      <c r="G276" s="269"/>
      <c r="H276" s="269"/>
      <c r="I276" s="269"/>
      <c r="J276" s="274"/>
      <c r="K276" s="269"/>
      <c r="L276" s="274"/>
      <c r="M276" s="269"/>
      <c r="N276" s="274"/>
    </row>
    <row r="277" spans="1:14" s="276" customFormat="1" ht="25.5" customHeight="1">
      <c r="A277" s="269">
        <v>274</v>
      </c>
      <c r="B277" s="270" t="e">
        <f>CONCATENATE(I277,"-",#REF!)</f>
        <v>#REF!</v>
      </c>
      <c r="C277" s="270"/>
      <c r="D277" s="270"/>
      <c r="E277" s="271"/>
      <c r="F277" s="272"/>
      <c r="G277" s="269"/>
      <c r="H277" s="269"/>
      <c r="I277" s="269"/>
      <c r="J277" s="274"/>
      <c r="K277" s="269"/>
      <c r="L277" s="274"/>
      <c r="M277" s="269"/>
      <c r="N277" s="274"/>
    </row>
    <row r="278" spans="1:14" s="276" customFormat="1" ht="25.5" customHeight="1">
      <c r="A278" s="269">
        <v>275</v>
      </c>
      <c r="B278" s="270" t="e">
        <f>CONCATENATE(I278,"-",#REF!)</f>
        <v>#REF!</v>
      </c>
      <c r="C278" s="270"/>
      <c r="D278" s="270"/>
      <c r="E278" s="271"/>
      <c r="F278" s="272"/>
      <c r="G278" s="269"/>
      <c r="H278" s="269"/>
      <c r="I278" s="269"/>
      <c r="J278" s="274"/>
      <c r="K278" s="269"/>
      <c r="L278" s="274"/>
      <c r="M278" s="269"/>
      <c r="N278" s="274"/>
    </row>
    <row r="279" spans="1:14" s="276" customFormat="1" ht="25.5" customHeight="1">
      <c r="A279" s="269">
        <v>276</v>
      </c>
      <c r="B279" s="270" t="e">
        <f>CONCATENATE(I279,"-",#REF!)</f>
        <v>#REF!</v>
      </c>
      <c r="C279" s="270"/>
      <c r="D279" s="270"/>
      <c r="E279" s="271"/>
      <c r="F279" s="272"/>
      <c r="G279" s="269"/>
      <c r="H279" s="269"/>
      <c r="I279" s="269"/>
      <c r="J279" s="274"/>
      <c r="K279" s="269"/>
      <c r="L279" s="274"/>
      <c r="M279" s="269"/>
      <c r="N279" s="274"/>
    </row>
    <row r="280" spans="1:14" s="276" customFormat="1" ht="25.5" customHeight="1">
      <c r="A280" s="269">
        <v>277</v>
      </c>
      <c r="B280" s="270" t="e">
        <f>CONCATENATE(I280,"-",#REF!)</f>
        <v>#REF!</v>
      </c>
      <c r="C280" s="270"/>
      <c r="D280" s="270"/>
      <c r="E280" s="271"/>
      <c r="F280" s="272"/>
      <c r="G280" s="269"/>
      <c r="H280" s="269"/>
      <c r="I280" s="269"/>
      <c r="J280" s="274"/>
      <c r="K280" s="269"/>
      <c r="L280" s="274"/>
      <c r="M280" s="269"/>
      <c r="N280" s="274"/>
    </row>
    <row r="281" spans="1:14" s="276" customFormat="1" ht="25.5" customHeight="1">
      <c r="A281" s="269">
        <v>278</v>
      </c>
      <c r="B281" s="270" t="e">
        <f>CONCATENATE(I281,"-",#REF!)</f>
        <v>#REF!</v>
      </c>
      <c r="C281" s="270"/>
      <c r="D281" s="270"/>
      <c r="E281" s="271"/>
      <c r="F281" s="272"/>
      <c r="G281" s="269"/>
      <c r="H281" s="269"/>
      <c r="I281" s="269"/>
      <c r="J281" s="274"/>
      <c r="K281" s="269"/>
      <c r="L281" s="274"/>
      <c r="M281" s="269"/>
      <c r="N281" s="274"/>
    </row>
    <row r="282" spans="1:14" s="276" customFormat="1" ht="25.5" customHeight="1">
      <c r="A282" s="269">
        <v>279</v>
      </c>
      <c r="B282" s="270" t="e">
        <f>CONCATENATE(I282,"-",#REF!)</f>
        <v>#REF!</v>
      </c>
      <c r="C282" s="270"/>
      <c r="D282" s="270"/>
      <c r="E282" s="271"/>
      <c r="F282" s="272"/>
      <c r="G282" s="269"/>
      <c r="H282" s="269"/>
      <c r="I282" s="269"/>
      <c r="J282" s="274"/>
      <c r="K282" s="269"/>
      <c r="L282" s="274"/>
      <c r="M282" s="269"/>
      <c r="N282" s="274"/>
    </row>
    <row r="283" spans="1:14" s="276" customFormat="1" ht="25.5" customHeight="1">
      <c r="A283" s="269">
        <v>280</v>
      </c>
      <c r="B283" s="270" t="e">
        <f>CONCATENATE(I283,"-",#REF!)</f>
        <v>#REF!</v>
      </c>
      <c r="C283" s="270"/>
      <c r="D283" s="270"/>
      <c r="E283" s="271"/>
      <c r="F283" s="272"/>
      <c r="G283" s="269"/>
      <c r="H283" s="269"/>
      <c r="I283" s="269"/>
      <c r="J283" s="274"/>
      <c r="K283" s="269"/>
      <c r="L283" s="274"/>
      <c r="M283" s="269"/>
      <c r="N283" s="274"/>
    </row>
    <row r="284" spans="1:14" s="276" customFormat="1" ht="25.5" customHeight="1">
      <c r="A284" s="269">
        <v>281</v>
      </c>
      <c r="B284" s="270" t="e">
        <f>CONCATENATE(I284,"-",#REF!)</f>
        <v>#REF!</v>
      </c>
      <c r="C284" s="270"/>
      <c r="D284" s="270"/>
      <c r="E284" s="271"/>
      <c r="F284" s="272"/>
      <c r="G284" s="269"/>
      <c r="H284" s="269"/>
      <c r="I284" s="269"/>
      <c r="J284" s="274"/>
      <c r="K284" s="269"/>
      <c r="L284" s="274"/>
      <c r="M284" s="269"/>
      <c r="N284" s="274"/>
    </row>
    <row r="285" spans="1:14" s="276" customFormat="1" ht="25.5" customHeight="1">
      <c r="A285" s="269">
        <v>282</v>
      </c>
      <c r="B285" s="270" t="e">
        <f>CONCATENATE(I285,"-",#REF!)</f>
        <v>#REF!</v>
      </c>
      <c r="C285" s="270"/>
      <c r="D285" s="270"/>
      <c r="E285" s="271"/>
      <c r="F285" s="272"/>
      <c r="G285" s="269"/>
      <c r="H285" s="269"/>
      <c r="I285" s="269"/>
      <c r="J285" s="274"/>
      <c r="K285" s="269"/>
      <c r="L285" s="274"/>
      <c r="M285" s="269"/>
      <c r="N285" s="274"/>
    </row>
    <row r="286" spans="1:14" s="276" customFormat="1" ht="25.5" customHeight="1">
      <c r="A286" s="269">
        <v>283</v>
      </c>
      <c r="B286" s="270" t="e">
        <f>CONCATENATE(I286,"-",#REF!,"-",#REF!)</f>
        <v>#REF!</v>
      </c>
      <c r="C286" s="270"/>
      <c r="D286" s="270"/>
      <c r="E286" s="271"/>
      <c r="F286" s="272"/>
      <c r="G286" s="269"/>
      <c r="H286" s="269"/>
      <c r="I286" s="269"/>
      <c r="J286" s="274"/>
      <c r="K286" s="269"/>
      <c r="L286" s="274"/>
      <c r="M286" s="269"/>
      <c r="N286" s="274"/>
    </row>
    <row r="287" spans="1:14" s="276" customFormat="1" ht="25.5" customHeight="1">
      <c r="A287" s="269">
        <v>284</v>
      </c>
      <c r="B287" s="270" t="e">
        <f>CONCATENATE(I287,"-",#REF!,"-",#REF!)</f>
        <v>#REF!</v>
      </c>
      <c r="C287" s="270"/>
      <c r="D287" s="270"/>
      <c r="E287" s="271"/>
      <c r="F287" s="272"/>
      <c r="G287" s="269"/>
      <c r="H287" s="269"/>
      <c r="I287" s="269"/>
      <c r="J287" s="274"/>
      <c r="K287" s="269"/>
      <c r="L287" s="274"/>
      <c r="M287" s="269"/>
      <c r="N287" s="274"/>
    </row>
    <row r="288" spans="1:14" s="276" customFormat="1" ht="25.5" customHeight="1">
      <c r="A288" s="269">
        <v>285</v>
      </c>
      <c r="B288" s="270" t="e">
        <f>CONCATENATE(I288,"-",#REF!,"-",#REF!)</f>
        <v>#REF!</v>
      </c>
      <c r="C288" s="270"/>
      <c r="D288" s="270"/>
      <c r="E288" s="271"/>
      <c r="F288" s="272"/>
      <c r="G288" s="269"/>
      <c r="H288" s="269"/>
      <c r="I288" s="269"/>
      <c r="J288" s="274"/>
      <c r="K288" s="269"/>
      <c r="L288" s="274"/>
      <c r="M288" s="269"/>
      <c r="N288" s="274"/>
    </row>
    <row r="289" spans="1:14" s="276" customFormat="1" ht="25.5" customHeight="1">
      <c r="A289" s="269">
        <v>286</v>
      </c>
      <c r="B289" s="270" t="e">
        <f>CONCATENATE(I289,"-",#REF!,"-",#REF!)</f>
        <v>#REF!</v>
      </c>
      <c r="C289" s="270"/>
      <c r="D289" s="270"/>
      <c r="E289" s="271"/>
      <c r="F289" s="272"/>
      <c r="G289" s="269"/>
      <c r="H289" s="269"/>
      <c r="I289" s="269"/>
      <c r="J289" s="274"/>
      <c r="K289" s="269"/>
      <c r="L289" s="274"/>
      <c r="M289" s="269"/>
      <c r="N289" s="274"/>
    </row>
    <row r="290" spans="1:14" s="276" customFormat="1" ht="25.5" customHeight="1">
      <c r="A290" s="269">
        <v>287</v>
      </c>
      <c r="B290" s="270" t="e">
        <f>CONCATENATE(I290,"-",#REF!,"-",#REF!)</f>
        <v>#REF!</v>
      </c>
      <c r="C290" s="270"/>
      <c r="D290" s="270"/>
      <c r="E290" s="271"/>
      <c r="F290" s="272"/>
      <c r="G290" s="269"/>
      <c r="H290" s="269"/>
      <c r="I290" s="269"/>
      <c r="J290" s="274"/>
      <c r="K290" s="269"/>
      <c r="L290" s="274"/>
      <c r="M290" s="269"/>
      <c r="N290" s="274"/>
    </row>
    <row r="291" spans="1:14" s="276" customFormat="1" ht="25.5" customHeight="1">
      <c r="A291" s="269">
        <v>288</v>
      </c>
      <c r="B291" s="270" t="e">
        <f>CONCATENATE(I291,"-",#REF!,"-",#REF!)</f>
        <v>#REF!</v>
      </c>
      <c r="C291" s="270"/>
      <c r="D291" s="270"/>
      <c r="E291" s="271"/>
      <c r="F291" s="272"/>
      <c r="G291" s="269"/>
      <c r="H291" s="269"/>
      <c r="I291" s="269"/>
      <c r="J291" s="274"/>
      <c r="K291" s="269"/>
      <c r="L291" s="274"/>
      <c r="M291" s="269"/>
      <c r="N291" s="274"/>
    </row>
    <row r="292" spans="1:14" s="276" customFormat="1" ht="25.5" customHeight="1">
      <c r="A292" s="269">
        <v>289</v>
      </c>
      <c r="B292" s="270" t="e">
        <f>CONCATENATE(I292,"-",#REF!,"-",#REF!)</f>
        <v>#REF!</v>
      </c>
      <c r="C292" s="270"/>
      <c r="D292" s="270"/>
      <c r="E292" s="271"/>
      <c r="F292" s="272"/>
      <c r="G292" s="269"/>
      <c r="H292" s="269"/>
      <c r="I292" s="269"/>
      <c r="J292" s="274"/>
      <c r="K292" s="269"/>
      <c r="L292" s="274"/>
      <c r="M292" s="269"/>
      <c r="N292" s="274"/>
    </row>
    <row r="293" spans="1:14" s="276" customFormat="1" ht="25.5" customHeight="1">
      <c r="A293" s="269">
        <v>290</v>
      </c>
      <c r="B293" s="270" t="e">
        <f>CONCATENATE(I293,"-",#REF!,"-",#REF!)</f>
        <v>#REF!</v>
      </c>
      <c r="C293" s="270"/>
      <c r="D293" s="270"/>
      <c r="E293" s="271"/>
      <c r="F293" s="272"/>
      <c r="G293" s="269"/>
      <c r="H293" s="269"/>
      <c r="I293" s="269"/>
      <c r="J293" s="274"/>
      <c r="K293" s="269"/>
      <c r="L293" s="274"/>
      <c r="M293" s="269"/>
      <c r="N293" s="274"/>
    </row>
    <row r="294" spans="1:14" s="276" customFormat="1" ht="25.5" customHeight="1">
      <c r="A294" s="269">
        <v>291</v>
      </c>
      <c r="B294" s="270" t="e">
        <f>CONCATENATE(I294,"-",#REF!,"-",#REF!)</f>
        <v>#REF!</v>
      </c>
      <c r="C294" s="270"/>
      <c r="D294" s="270"/>
      <c r="E294" s="271"/>
      <c r="F294" s="272"/>
      <c r="G294" s="269"/>
      <c r="H294" s="269"/>
      <c r="I294" s="269"/>
      <c r="J294" s="274"/>
      <c r="K294" s="269"/>
      <c r="L294" s="274"/>
      <c r="M294" s="269"/>
      <c r="N294" s="274"/>
    </row>
    <row r="295" spans="1:14" s="276" customFormat="1" ht="25.5" customHeight="1">
      <c r="A295" s="269">
        <v>292</v>
      </c>
      <c r="B295" s="270" t="e">
        <f>CONCATENATE(I295,"-",#REF!,"-",#REF!)</f>
        <v>#REF!</v>
      </c>
      <c r="C295" s="270"/>
      <c r="D295" s="270"/>
      <c r="E295" s="271"/>
      <c r="F295" s="272"/>
      <c r="G295" s="269"/>
      <c r="H295" s="269"/>
      <c r="I295" s="269"/>
      <c r="J295" s="274"/>
      <c r="K295" s="269"/>
      <c r="L295" s="274"/>
      <c r="M295" s="269"/>
      <c r="N295" s="274"/>
    </row>
    <row r="296" spans="1:14" s="276" customFormat="1" ht="25.5" customHeight="1">
      <c r="A296" s="269">
        <v>293</v>
      </c>
      <c r="B296" s="270" t="e">
        <f>CONCATENATE(I296,"-",#REF!,"-",#REF!)</f>
        <v>#REF!</v>
      </c>
      <c r="C296" s="270"/>
      <c r="D296" s="270"/>
      <c r="E296" s="271"/>
      <c r="F296" s="272"/>
      <c r="G296" s="269"/>
      <c r="H296" s="269"/>
      <c r="I296" s="269"/>
      <c r="J296" s="274"/>
      <c r="K296" s="269"/>
      <c r="L296" s="274"/>
      <c r="M296" s="269"/>
      <c r="N296" s="274"/>
    </row>
    <row r="297" spans="1:14" s="276" customFormat="1" ht="25.5" customHeight="1">
      <c r="A297" s="269">
        <v>294</v>
      </c>
      <c r="B297" s="270" t="e">
        <f>CONCATENATE(I297,"-",#REF!,"-",#REF!)</f>
        <v>#REF!</v>
      </c>
      <c r="C297" s="270"/>
      <c r="D297" s="270"/>
      <c r="E297" s="271"/>
      <c r="F297" s="272"/>
      <c r="G297" s="269"/>
      <c r="H297" s="269"/>
      <c r="I297" s="269"/>
      <c r="J297" s="274"/>
      <c r="K297" s="269"/>
      <c r="L297" s="274"/>
      <c r="M297" s="269"/>
      <c r="N297" s="274"/>
    </row>
    <row r="298" spans="1:14" s="276" customFormat="1" ht="25.5" customHeight="1">
      <c r="A298" s="269">
        <v>295</v>
      </c>
      <c r="B298" s="270" t="e">
        <f>CONCATENATE(I298,"-",#REF!,"-",#REF!)</f>
        <v>#REF!</v>
      </c>
      <c r="C298" s="270"/>
      <c r="D298" s="270"/>
      <c r="E298" s="271"/>
      <c r="F298" s="272"/>
      <c r="G298" s="269"/>
      <c r="H298" s="269"/>
      <c r="I298" s="269"/>
      <c r="J298" s="274"/>
      <c r="K298" s="269"/>
      <c r="L298" s="274"/>
      <c r="M298" s="269"/>
      <c r="N298" s="274"/>
    </row>
    <row r="299" spans="1:14" s="276" customFormat="1" ht="25.5" customHeight="1">
      <c r="A299" s="269">
        <v>296</v>
      </c>
      <c r="B299" s="270" t="e">
        <f>CONCATENATE(I299,"-",#REF!,"-",#REF!)</f>
        <v>#REF!</v>
      </c>
      <c r="C299" s="270"/>
      <c r="D299" s="270"/>
      <c r="E299" s="271"/>
      <c r="F299" s="272"/>
      <c r="G299" s="269"/>
      <c r="H299" s="269"/>
      <c r="I299" s="269"/>
      <c r="J299" s="274"/>
      <c r="K299" s="269"/>
      <c r="L299" s="274"/>
      <c r="M299" s="269"/>
      <c r="N299" s="274"/>
    </row>
    <row r="300" spans="1:14" s="276" customFormat="1" ht="25.5" customHeight="1">
      <c r="A300" s="269">
        <v>297</v>
      </c>
      <c r="B300" s="270" t="e">
        <f>CONCATENATE(I300,"-",#REF!,"-",#REF!)</f>
        <v>#REF!</v>
      </c>
      <c r="C300" s="270"/>
      <c r="D300" s="270"/>
      <c r="E300" s="271"/>
      <c r="F300" s="272"/>
      <c r="G300" s="269"/>
      <c r="H300" s="269"/>
      <c r="I300" s="269"/>
      <c r="J300" s="274"/>
      <c r="K300" s="269"/>
      <c r="L300" s="274"/>
      <c r="M300" s="269"/>
      <c r="N300" s="274"/>
    </row>
    <row r="301" spans="1:14" s="276" customFormat="1" ht="25.5" customHeight="1">
      <c r="A301" s="269">
        <v>298</v>
      </c>
      <c r="B301" s="270" t="e">
        <f>CONCATENATE(I301,"-",#REF!,"-",#REF!)</f>
        <v>#REF!</v>
      </c>
      <c r="C301" s="270"/>
      <c r="D301" s="270"/>
      <c r="E301" s="271"/>
      <c r="F301" s="272"/>
      <c r="G301" s="269"/>
      <c r="H301" s="269"/>
      <c r="I301" s="269"/>
      <c r="J301" s="274"/>
      <c r="K301" s="269"/>
      <c r="L301" s="274"/>
      <c r="M301" s="269"/>
      <c r="N301" s="274"/>
    </row>
    <row r="302" spans="1:14" s="276" customFormat="1" ht="25.5" customHeight="1">
      <c r="A302" s="269">
        <v>299</v>
      </c>
      <c r="B302" s="270" t="e">
        <f>CONCATENATE(I302,"-",#REF!,"-",#REF!)</f>
        <v>#REF!</v>
      </c>
      <c r="C302" s="270"/>
      <c r="D302" s="270"/>
      <c r="E302" s="271"/>
      <c r="F302" s="272"/>
      <c r="G302" s="269"/>
      <c r="H302" s="269"/>
      <c r="I302" s="269"/>
      <c r="J302" s="274"/>
      <c r="K302" s="269"/>
      <c r="L302" s="274"/>
      <c r="M302" s="269"/>
      <c r="N302" s="274"/>
    </row>
    <row r="303" spans="1:14" s="276" customFormat="1" ht="25.5" customHeight="1">
      <c r="A303" s="269">
        <v>300</v>
      </c>
      <c r="B303" s="270" t="e">
        <f>CONCATENATE(I303,"-",#REF!,"-",#REF!)</f>
        <v>#REF!</v>
      </c>
      <c r="C303" s="270"/>
      <c r="D303" s="270"/>
      <c r="E303" s="271"/>
      <c r="F303" s="272"/>
      <c r="G303" s="269"/>
      <c r="H303" s="269"/>
      <c r="I303" s="269"/>
      <c r="J303" s="274"/>
      <c r="K303" s="269"/>
      <c r="L303" s="274"/>
      <c r="M303" s="269"/>
      <c r="N303" s="274"/>
    </row>
    <row r="304" spans="1:14" ht="25.5" customHeight="1">
      <c r="A304" s="111">
        <v>301</v>
      </c>
      <c r="B304" s="174" t="e">
        <f>CONCATENATE(I304,"-",#REF!,"-",#REF!)</f>
        <v>#REF!</v>
      </c>
      <c r="C304" s="270"/>
      <c r="D304" s="270"/>
      <c r="E304" s="271"/>
      <c r="F304" s="272"/>
      <c r="G304" s="269"/>
      <c r="H304" s="269"/>
      <c r="I304" s="269"/>
      <c r="J304" s="274"/>
      <c r="K304" s="269"/>
      <c r="L304" s="274"/>
      <c r="M304" s="269"/>
      <c r="N304" s="274"/>
    </row>
    <row r="305" spans="1:14" ht="25.5" customHeight="1">
      <c r="A305" s="111">
        <v>302</v>
      </c>
      <c r="B305" s="174" t="e">
        <f>CONCATENATE(I305,"-",#REF!,"-",#REF!)</f>
        <v>#REF!</v>
      </c>
      <c r="C305" s="270"/>
      <c r="D305" s="270"/>
      <c r="E305" s="271"/>
      <c r="F305" s="272"/>
      <c r="G305" s="269"/>
      <c r="H305" s="269"/>
      <c r="I305" s="269"/>
      <c r="J305" s="274"/>
      <c r="K305" s="269"/>
      <c r="L305" s="274"/>
      <c r="M305" s="269"/>
      <c r="N305" s="274"/>
    </row>
    <row r="306" spans="1:14" ht="25.5" customHeight="1">
      <c r="A306" s="111">
        <v>303</v>
      </c>
      <c r="B306" s="174" t="e">
        <f>CONCATENATE(I306,"-",#REF!,"-",#REF!)</f>
        <v>#REF!</v>
      </c>
      <c r="C306" s="270"/>
      <c r="D306" s="270"/>
      <c r="E306" s="271"/>
      <c r="F306" s="272"/>
      <c r="G306" s="269"/>
      <c r="H306" s="269"/>
      <c r="I306" s="269"/>
      <c r="J306" s="274"/>
      <c r="K306" s="269"/>
      <c r="L306" s="274"/>
      <c r="M306" s="269"/>
      <c r="N306" s="274"/>
    </row>
    <row r="307" spans="1:14" ht="25.5" customHeight="1">
      <c r="A307" s="111">
        <v>304</v>
      </c>
      <c r="B307" s="174" t="e">
        <f>CONCATENATE(I307,"-",#REF!,"-",#REF!)</f>
        <v>#REF!</v>
      </c>
      <c r="C307" s="270"/>
      <c r="D307" s="270"/>
      <c r="E307" s="271"/>
      <c r="F307" s="272"/>
      <c r="G307" s="269"/>
      <c r="H307" s="269"/>
      <c r="I307" s="269"/>
      <c r="J307" s="274"/>
      <c r="K307" s="269"/>
      <c r="L307" s="274"/>
      <c r="M307" s="269"/>
      <c r="N307" s="274"/>
    </row>
    <row r="308" spans="1:14" ht="25.5" customHeight="1">
      <c r="A308" s="111">
        <v>305</v>
      </c>
      <c r="B308" s="174" t="e">
        <f>CONCATENATE(I308,"-",#REF!,"-",#REF!)</f>
        <v>#REF!</v>
      </c>
      <c r="C308" s="270"/>
      <c r="D308" s="270"/>
      <c r="E308" s="271"/>
      <c r="F308" s="272"/>
      <c r="G308" s="269"/>
      <c r="H308" s="269"/>
      <c r="I308" s="269"/>
      <c r="J308" s="274"/>
      <c r="K308" s="269"/>
      <c r="L308" s="274"/>
      <c r="M308" s="269"/>
      <c r="N308" s="274"/>
    </row>
    <row r="309" spans="1:14" ht="25.5" customHeight="1">
      <c r="A309" s="111">
        <v>306</v>
      </c>
      <c r="B309" s="174" t="e">
        <f>CONCATENATE(I309,"-",#REF!,"-",#REF!)</f>
        <v>#REF!</v>
      </c>
      <c r="C309" s="270"/>
      <c r="D309" s="270"/>
      <c r="E309" s="271"/>
      <c r="F309" s="272"/>
      <c r="G309" s="269"/>
      <c r="H309" s="269"/>
      <c r="I309" s="269"/>
      <c r="J309" s="274"/>
      <c r="K309" s="269"/>
      <c r="L309" s="274"/>
      <c r="M309" s="269"/>
      <c r="N309" s="274"/>
    </row>
    <row r="310" spans="1:14" ht="25.5" customHeight="1">
      <c r="A310" s="111">
        <v>307</v>
      </c>
      <c r="B310" s="174" t="e">
        <f>CONCATENATE(I310,"-",#REF!,"-",#REF!)</f>
        <v>#REF!</v>
      </c>
      <c r="C310" s="270"/>
      <c r="D310" s="270"/>
      <c r="E310" s="271"/>
      <c r="F310" s="272"/>
      <c r="G310" s="269"/>
      <c r="H310" s="269"/>
      <c r="I310" s="269"/>
      <c r="J310" s="274"/>
      <c r="K310" s="269"/>
      <c r="L310" s="274"/>
      <c r="M310" s="269"/>
      <c r="N310" s="274"/>
    </row>
    <row r="311" spans="1:14" ht="25.5" customHeight="1">
      <c r="A311" s="111">
        <v>308</v>
      </c>
      <c r="B311" s="174" t="e">
        <f>CONCATENATE(I311,"-",#REF!,"-",#REF!)</f>
        <v>#REF!</v>
      </c>
      <c r="C311" s="270"/>
      <c r="D311" s="270"/>
      <c r="E311" s="271"/>
      <c r="F311" s="272"/>
      <c r="G311" s="269"/>
      <c r="H311" s="269"/>
      <c r="I311" s="269"/>
      <c r="J311" s="274"/>
      <c r="K311" s="269"/>
      <c r="L311" s="274"/>
      <c r="M311" s="269"/>
      <c r="N311" s="274"/>
    </row>
    <row r="312" spans="1:14" ht="25.5" customHeight="1">
      <c r="A312" s="111">
        <v>309</v>
      </c>
      <c r="B312" s="174" t="e">
        <f>CONCATENATE(I312,"-",#REF!,"-",#REF!)</f>
        <v>#REF!</v>
      </c>
      <c r="C312" s="270"/>
      <c r="D312" s="270"/>
      <c r="E312" s="271"/>
      <c r="F312" s="272"/>
      <c r="G312" s="269"/>
      <c r="H312" s="269"/>
      <c r="I312" s="269"/>
      <c r="J312" s="274"/>
      <c r="K312" s="269"/>
      <c r="L312" s="274"/>
      <c r="M312" s="269"/>
      <c r="N312" s="274"/>
    </row>
    <row r="313" spans="1:14" ht="25.5" customHeight="1">
      <c r="A313" s="111">
        <v>310</v>
      </c>
      <c r="B313" s="174" t="e">
        <f>CONCATENATE(I313,"-",#REF!,"-",#REF!)</f>
        <v>#REF!</v>
      </c>
      <c r="C313" s="270"/>
      <c r="D313" s="270"/>
      <c r="E313" s="271"/>
      <c r="F313" s="272"/>
      <c r="G313" s="269"/>
      <c r="H313" s="269"/>
      <c r="I313" s="269"/>
      <c r="J313" s="274"/>
      <c r="K313" s="269"/>
      <c r="L313" s="274"/>
      <c r="M313" s="269"/>
      <c r="N313" s="274"/>
    </row>
    <row r="314" spans="1:14" ht="25.5" customHeight="1">
      <c r="A314" s="111">
        <v>311</v>
      </c>
      <c r="B314" s="174" t="e">
        <f>CONCATENATE(I314,"-",#REF!,"-",#REF!)</f>
        <v>#REF!</v>
      </c>
      <c r="C314" s="270"/>
      <c r="D314" s="270"/>
      <c r="E314" s="271"/>
      <c r="F314" s="272"/>
      <c r="G314" s="269"/>
      <c r="H314" s="269"/>
      <c r="I314" s="269"/>
      <c r="J314" s="274"/>
      <c r="K314" s="269"/>
      <c r="L314" s="274"/>
      <c r="M314" s="269"/>
      <c r="N314" s="274"/>
    </row>
    <row r="315" spans="1:14" ht="25.5" customHeight="1">
      <c r="A315" s="111">
        <v>312</v>
      </c>
      <c r="B315" s="174" t="e">
        <f>CONCATENATE(I315,"-",#REF!,"-",#REF!)</f>
        <v>#REF!</v>
      </c>
      <c r="C315" s="270"/>
      <c r="D315" s="270"/>
      <c r="E315" s="271"/>
      <c r="F315" s="272"/>
      <c r="G315" s="269"/>
      <c r="H315" s="269"/>
      <c r="I315" s="269"/>
      <c r="J315" s="274"/>
      <c r="K315" s="269"/>
      <c r="L315" s="274"/>
      <c r="M315" s="269"/>
      <c r="N315" s="274"/>
    </row>
    <row r="316" spans="1:14" ht="25.5" customHeight="1">
      <c r="A316" s="111">
        <v>313</v>
      </c>
      <c r="B316" s="174" t="e">
        <f>CONCATENATE(I316,"-",#REF!,"-",#REF!)</f>
        <v>#REF!</v>
      </c>
      <c r="C316" s="174"/>
      <c r="D316" s="174"/>
      <c r="E316" s="113"/>
      <c r="F316" s="175"/>
      <c r="G316" s="111"/>
      <c r="H316" s="111" t="s">
        <v>631</v>
      </c>
      <c r="I316" s="111"/>
      <c r="J316" s="114"/>
      <c r="K316" s="111"/>
      <c r="L316" s="114"/>
      <c r="M316" s="111"/>
      <c r="N316" s="114"/>
    </row>
    <row r="317" spans="1:14" ht="25.5" customHeight="1">
      <c r="A317" s="111">
        <v>314</v>
      </c>
      <c r="B317" s="174" t="e">
        <f>CONCATENATE(I317,"-",#REF!,"-",#REF!)</f>
        <v>#REF!</v>
      </c>
      <c r="C317" s="174"/>
      <c r="D317" s="174"/>
      <c r="E317" s="113"/>
      <c r="F317" s="175"/>
      <c r="G317" s="111"/>
      <c r="H317" s="111" t="s">
        <v>631</v>
      </c>
      <c r="I317" s="111"/>
      <c r="J317" s="114"/>
      <c r="K317" s="111"/>
      <c r="L317" s="114"/>
      <c r="M317" s="111"/>
      <c r="N317" s="114"/>
    </row>
    <row r="318" spans="1:14" ht="25.5" customHeight="1">
      <c r="A318" s="111">
        <v>315</v>
      </c>
      <c r="B318" s="174" t="e">
        <f>CONCATENATE(I318,"-",#REF!,"-",#REF!)</f>
        <v>#REF!</v>
      </c>
      <c r="C318" s="174"/>
      <c r="D318" s="174"/>
      <c r="E318" s="113"/>
      <c r="F318" s="175"/>
      <c r="G318" s="111"/>
      <c r="H318" s="111" t="s">
        <v>631</v>
      </c>
      <c r="I318" s="111"/>
      <c r="J318" s="114"/>
      <c r="K318" s="111"/>
      <c r="L318" s="114"/>
      <c r="M318" s="111"/>
      <c r="N318" s="114"/>
    </row>
    <row r="319" spans="1:14" ht="25.5" customHeight="1">
      <c r="A319" s="111">
        <v>316</v>
      </c>
      <c r="B319" s="174" t="e">
        <f>CONCATENATE(I319,"-",#REF!,"-",#REF!)</f>
        <v>#REF!</v>
      </c>
      <c r="C319" s="174"/>
      <c r="D319" s="174"/>
      <c r="E319" s="113"/>
      <c r="F319" s="175"/>
      <c r="G319" s="111"/>
      <c r="H319" s="111" t="s">
        <v>631</v>
      </c>
      <c r="I319" s="111"/>
      <c r="J319" s="114"/>
      <c r="K319" s="111"/>
      <c r="L319" s="114"/>
      <c r="M319" s="111"/>
      <c r="N319" s="114"/>
    </row>
    <row r="320" spans="1:14" ht="25.5" customHeight="1">
      <c r="A320" s="111">
        <v>317</v>
      </c>
      <c r="B320" s="174" t="e">
        <f>CONCATENATE(I320,"-",#REF!,"-",#REF!)</f>
        <v>#REF!</v>
      </c>
      <c r="C320" s="174"/>
      <c r="D320" s="174"/>
      <c r="E320" s="113"/>
      <c r="F320" s="175"/>
      <c r="G320" s="111"/>
      <c r="H320" s="111" t="s">
        <v>631</v>
      </c>
      <c r="I320" s="111"/>
      <c r="J320" s="114"/>
      <c r="K320" s="111"/>
      <c r="L320" s="114"/>
      <c r="M320" s="111"/>
      <c r="N320" s="114"/>
    </row>
    <row r="321" spans="1:14" ht="25.5" customHeight="1">
      <c r="A321" s="111">
        <v>318</v>
      </c>
      <c r="B321" s="174" t="e">
        <f>CONCATENATE(I321,"-",#REF!,"-",#REF!)</f>
        <v>#REF!</v>
      </c>
      <c r="C321" s="174"/>
      <c r="D321" s="174"/>
      <c r="E321" s="113"/>
      <c r="F321" s="175"/>
      <c r="G321" s="111"/>
      <c r="H321" s="111" t="s">
        <v>631</v>
      </c>
      <c r="I321" s="111"/>
      <c r="J321" s="114"/>
      <c r="K321" s="111"/>
      <c r="L321" s="114"/>
      <c r="M321" s="111"/>
      <c r="N321" s="114"/>
    </row>
    <row r="322" spans="1:14" ht="25.5" customHeight="1">
      <c r="A322" s="111">
        <v>319</v>
      </c>
      <c r="B322" s="174" t="e">
        <f>CONCATENATE(I322,"-",#REF!,"-",#REF!)</f>
        <v>#REF!</v>
      </c>
      <c r="C322" s="174"/>
      <c r="D322" s="174"/>
      <c r="E322" s="113"/>
      <c r="F322" s="175"/>
      <c r="G322" s="111"/>
      <c r="H322" s="111" t="s">
        <v>631</v>
      </c>
      <c r="I322" s="111"/>
      <c r="J322" s="114"/>
      <c r="K322" s="111"/>
      <c r="L322" s="114"/>
      <c r="M322" s="111"/>
      <c r="N322" s="114"/>
    </row>
    <row r="323" spans="1:14" ht="25.5" customHeight="1">
      <c r="A323" s="111">
        <v>320</v>
      </c>
      <c r="B323" s="174" t="e">
        <f>CONCATENATE(I323,"-",#REF!,"-",#REF!)</f>
        <v>#REF!</v>
      </c>
      <c r="C323" s="174"/>
      <c r="D323" s="174"/>
      <c r="E323" s="113"/>
      <c r="F323" s="175"/>
      <c r="G323" s="111"/>
      <c r="H323" s="111" t="s">
        <v>631</v>
      </c>
      <c r="I323" s="111"/>
      <c r="J323" s="114"/>
      <c r="K323" s="111"/>
      <c r="L323" s="114"/>
      <c r="M323" s="111"/>
      <c r="N323" s="114"/>
    </row>
    <row r="324" spans="1:14" ht="25.5" customHeight="1">
      <c r="A324" s="111">
        <v>321</v>
      </c>
      <c r="B324" s="174" t="e">
        <f>CONCATENATE(I324,"-",#REF!,"-",#REF!)</f>
        <v>#REF!</v>
      </c>
      <c r="C324" s="174"/>
      <c r="D324" s="174"/>
      <c r="E324" s="113"/>
      <c r="F324" s="175"/>
      <c r="G324" s="111"/>
      <c r="H324" s="111" t="s">
        <v>631</v>
      </c>
      <c r="I324" s="111"/>
      <c r="J324" s="114"/>
      <c r="K324" s="111"/>
      <c r="L324" s="114"/>
      <c r="M324" s="111"/>
      <c r="N324" s="114"/>
    </row>
    <row r="325" spans="1:14" ht="25.5" customHeight="1">
      <c r="A325" s="111">
        <v>322</v>
      </c>
      <c r="B325" s="174" t="e">
        <f>CONCATENATE(I325,"-",#REF!,"-",#REF!)</f>
        <v>#REF!</v>
      </c>
      <c r="C325" s="174"/>
      <c r="D325" s="174"/>
      <c r="E325" s="113"/>
      <c r="F325" s="175"/>
      <c r="G325" s="111"/>
      <c r="H325" s="111" t="s">
        <v>631</v>
      </c>
      <c r="I325" s="111"/>
      <c r="J325" s="114"/>
      <c r="K325" s="111"/>
      <c r="L325" s="114"/>
      <c r="M325" s="111"/>
      <c r="N325" s="114"/>
    </row>
    <row r="326" spans="1:14" ht="25.5" customHeight="1">
      <c r="A326" s="111">
        <v>323</v>
      </c>
      <c r="B326" s="174" t="e">
        <f>CONCATENATE(I326,"-",#REF!,"-",#REF!)</f>
        <v>#REF!</v>
      </c>
      <c r="C326" s="174"/>
      <c r="D326" s="174"/>
      <c r="E326" s="113"/>
      <c r="F326" s="175"/>
      <c r="G326" s="111"/>
      <c r="H326" s="111" t="s">
        <v>631</v>
      </c>
      <c r="I326" s="111"/>
      <c r="J326" s="114"/>
      <c r="K326" s="111"/>
      <c r="L326" s="114"/>
      <c r="M326" s="111"/>
      <c r="N326" s="114"/>
    </row>
    <row r="327" spans="1:14" ht="25.5" customHeight="1">
      <c r="A327" s="111">
        <v>324</v>
      </c>
      <c r="B327" s="174" t="e">
        <f>CONCATENATE(I327,"-",#REF!,"-",#REF!)</f>
        <v>#REF!</v>
      </c>
      <c r="C327" s="174"/>
      <c r="D327" s="174"/>
      <c r="E327" s="113"/>
      <c r="F327" s="175"/>
      <c r="G327" s="111"/>
      <c r="H327" s="111" t="s">
        <v>631</v>
      </c>
      <c r="I327" s="111"/>
      <c r="J327" s="114"/>
      <c r="K327" s="111"/>
      <c r="L327" s="114"/>
      <c r="M327" s="111"/>
      <c r="N327" s="114"/>
    </row>
    <row r="328" spans="1:14" ht="25.5" customHeight="1">
      <c r="A328" s="111">
        <v>325</v>
      </c>
      <c r="B328" s="174" t="e">
        <f>CONCATENATE(I328,"-",#REF!,"-",#REF!)</f>
        <v>#REF!</v>
      </c>
      <c r="C328" s="174"/>
      <c r="D328" s="174"/>
      <c r="E328" s="113"/>
      <c r="F328" s="175"/>
      <c r="G328" s="111"/>
      <c r="H328" s="111" t="s">
        <v>631</v>
      </c>
      <c r="I328" s="111"/>
      <c r="J328" s="114"/>
      <c r="K328" s="111"/>
      <c r="L328" s="114"/>
      <c r="M328" s="111"/>
      <c r="N328" s="114"/>
    </row>
    <row r="329" spans="1:14" ht="25.5" customHeight="1">
      <c r="A329" s="111">
        <v>326</v>
      </c>
      <c r="B329" s="174" t="e">
        <f>CONCATENATE(I329,"-",#REF!,"-",#REF!)</f>
        <v>#REF!</v>
      </c>
      <c r="C329" s="174"/>
      <c r="D329" s="174"/>
      <c r="E329" s="113"/>
      <c r="F329" s="175"/>
      <c r="G329" s="111"/>
      <c r="H329" s="111" t="s">
        <v>631</v>
      </c>
      <c r="I329" s="111"/>
      <c r="J329" s="114"/>
      <c r="K329" s="111"/>
      <c r="L329" s="114"/>
      <c r="M329" s="111"/>
      <c r="N329" s="114"/>
    </row>
    <row r="330" spans="1:14" ht="25.5" customHeight="1">
      <c r="A330" s="111">
        <v>327</v>
      </c>
      <c r="B330" s="174" t="e">
        <f>CONCATENATE(I330,"-",#REF!,"-",#REF!)</f>
        <v>#REF!</v>
      </c>
      <c r="C330" s="174"/>
      <c r="D330" s="174"/>
      <c r="E330" s="113"/>
      <c r="F330" s="175"/>
      <c r="G330" s="111"/>
      <c r="H330" s="111" t="s">
        <v>631</v>
      </c>
      <c r="I330" s="111"/>
      <c r="J330" s="114"/>
      <c r="K330" s="111"/>
      <c r="L330" s="114"/>
      <c r="M330" s="111"/>
      <c r="N330" s="114"/>
    </row>
    <row r="331" spans="1:14" ht="25.5" customHeight="1">
      <c r="A331" s="111">
        <v>328</v>
      </c>
      <c r="B331" s="174" t="e">
        <f>CONCATENATE(I331,"-",#REF!,"-",#REF!)</f>
        <v>#REF!</v>
      </c>
      <c r="C331" s="174"/>
      <c r="D331" s="174"/>
      <c r="E331" s="113"/>
      <c r="F331" s="175"/>
      <c r="G331" s="111"/>
      <c r="H331" s="111" t="s">
        <v>631</v>
      </c>
      <c r="I331" s="111"/>
      <c r="J331" s="114"/>
      <c r="K331" s="111"/>
      <c r="L331" s="114"/>
      <c r="M331" s="111"/>
      <c r="N331" s="114"/>
    </row>
    <row r="332" spans="1:14" ht="25.5" customHeight="1">
      <c r="A332" s="111">
        <v>329</v>
      </c>
      <c r="B332" s="174" t="e">
        <f>CONCATENATE(I332,"-",#REF!,"-",#REF!)</f>
        <v>#REF!</v>
      </c>
      <c r="C332" s="174"/>
      <c r="D332" s="174"/>
      <c r="E332" s="113"/>
      <c r="F332" s="175"/>
      <c r="G332" s="111"/>
      <c r="H332" s="111" t="s">
        <v>631</v>
      </c>
      <c r="I332" s="111"/>
      <c r="J332" s="114"/>
      <c r="K332" s="111"/>
      <c r="L332" s="114"/>
      <c r="M332" s="111"/>
      <c r="N332" s="114"/>
    </row>
    <row r="333" spans="1:14" ht="25.5" customHeight="1">
      <c r="A333" s="111">
        <v>330</v>
      </c>
      <c r="B333" s="174" t="e">
        <f>CONCATENATE(I333,"-",#REF!,"-",#REF!)</f>
        <v>#REF!</v>
      </c>
      <c r="C333" s="174"/>
      <c r="D333" s="174"/>
      <c r="E333" s="113"/>
      <c r="F333" s="175"/>
      <c r="G333" s="111"/>
      <c r="H333" s="111" t="s">
        <v>631</v>
      </c>
      <c r="I333" s="111"/>
      <c r="J333" s="114"/>
      <c r="K333" s="111"/>
      <c r="L333" s="114"/>
      <c r="M333" s="111"/>
      <c r="N333" s="114"/>
    </row>
    <row r="334" spans="1:14" ht="25.5" customHeight="1">
      <c r="A334" s="111">
        <v>331</v>
      </c>
      <c r="B334" s="174" t="e">
        <f>CONCATENATE(I334,"-",#REF!,"-",#REF!)</f>
        <v>#REF!</v>
      </c>
      <c r="C334" s="174"/>
      <c r="D334" s="174"/>
      <c r="E334" s="113"/>
      <c r="F334" s="175"/>
      <c r="G334" s="111"/>
      <c r="H334" s="111" t="s">
        <v>631</v>
      </c>
      <c r="I334" s="111"/>
      <c r="J334" s="114"/>
      <c r="K334" s="111"/>
      <c r="L334" s="114"/>
      <c r="M334" s="111"/>
      <c r="N334" s="114"/>
    </row>
    <row r="335" spans="1:14" ht="25.5" customHeight="1">
      <c r="A335" s="111">
        <v>332</v>
      </c>
      <c r="B335" s="174" t="e">
        <f>CONCATENATE(I335,"-",#REF!,"-",#REF!)</f>
        <v>#REF!</v>
      </c>
      <c r="C335" s="174"/>
      <c r="D335" s="174"/>
      <c r="E335" s="113"/>
      <c r="F335" s="175"/>
      <c r="G335" s="111"/>
      <c r="H335" s="111" t="s">
        <v>631</v>
      </c>
      <c r="I335" s="111"/>
      <c r="J335" s="114"/>
      <c r="K335" s="111"/>
      <c r="L335" s="114"/>
      <c r="M335" s="111"/>
      <c r="N335" s="114"/>
    </row>
    <row r="336" spans="1:14" ht="25.5" customHeight="1">
      <c r="A336" s="111">
        <v>333</v>
      </c>
      <c r="B336" s="174" t="e">
        <f>CONCATENATE(I336,"-",#REF!,"-",#REF!)</f>
        <v>#REF!</v>
      </c>
      <c r="C336" s="174"/>
      <c r="D336" s="174"/>
      <c r="E336" s="113"/>
      <c r="F336" s="175"/>
      <c r="G336" s="111"/>
      <c r="H336" s="111" t="s">
        <v>631</v>
      </c>
      <c r="I336" s="111"/>
      <c r="J336" s="114"/>
      <c r="K336" s="111"/>
      <c r="L336" s="114"/>
      <c r="M336" s="111"/>
      <c r="N336" s="114"/>
    </row>
    <row r="337" spans="1:14" ht="25.5" customHeight="1">
      <c r="A337" s="111">
        <v>334</v>
      </c>
      <c r="B337" s="174" t="e">
        <f>CONCATENATE(I337,"-",#REF!,"-",#REF!)</f>
        <v>#REF!</v>
      </c>
      <c r="C337" s="174"/>
      <c r="D337" s="174"/>
      <c r="E337" s="113"/>
      <c r="F337" s="175"/>
      <c r="G337" s="111"/>
      <c r="H337" s="111" t="s">
        <v>631</v>
      </c>
      <c r="I337" s="111"/>
      <c r="J337" s="114"/>
      <c r="K337" s="111"/>
      <c r="L337" s="114"/>
      <c r="M337" s="111"/>
      <c r="N337" s="114"/>
    </row>
    <row r="338" spans="1:14" ht="25.5" customHeight="1">
      <c r="A338" s="111">
        <v>335</v>
      </c>
      <c r="B338" s="174" t="e">
        <f>CONCATENATE(I338,"-",#REF!,"-",#REF!)</f>
        <v>#REF!</v>
      </c>
      <c r="C338" s="174"/>
      <c r="D338" s="174"/>
      <c r="E338" s="113"/>
      <c r="F338" s="175"/>
      <c r="G338" s="111"/>
      <c r="H338" s="111" t="s">
        <v>631</v>
      </c>
      <c r="I338" s="111"/>
      <c r="J338" s="114"/>
      <c r="K338" s="111"/>
      <c r="L338" s="114"/>
      <c r="M338" s="111"/>
      <c r="N338" s="114"/>
    </row>
    <row r="339" spans="1:14" ht="25.5" customHeight="1">
      <c r="A339" s="111">
        <v>336</v>
      </c>
      <c r="B339" s="174" t="e">
        <f>CONCATENATE(I339,"-",#REF!,"-",#REF!)</f>
        <v>#REF!</v>
      </c>
      <c r="C339" s="174"/>
      <c r="D339" s="174"/>
      <c r="E339" s="113"/>
      <c r="F339" s="175"/>
      <c r="G339" s="111"/>
      <c r="H339" s="111" t="s">
        <v>631</v>
      </c>
      <c r="I339" s="111"/>
      <c r="J339" s="114"/>
      <c r="K339" s="111"/>
      <c r="L339" s="114"/>
      <c r="M339" s="111"/>
      <c r="N339" s="114"/>
    </row>
    <row r="340" spans="1:14" ht="25.5" customHeight="1">
      <c r="A340" s="111">
        <v>337</v>
      </c>
      <c r="B340" s="174" t="e">
        <f>CONCATENATE(I340,"-",#REF!,"-",#REF!)</f>
        <v>#REF!</v>
      </c>
      <c r="C340" s="174"/>
      <c r="D340" s="174"/>
      <c r="E340" s="113"/>
      <c r="F340" s="175"/>
      <c r="G340" s="111"/>
      <c r="H340" s="111" t="s">
        <v>631</v>
      </c>
      <c r="I340" s="111"/>
      <c r="J340" s="114"/>
      <c r="K340" s="111"/>
      <c r="L340" s="114"/>
      <c r="M340" s="111"/>
      <c r="N340" s="114"/>
    </row>
    <row r="341" spans="1:14" ht="25.5" customHeight="1">
      <c r="A341" s="111">
        <v>338</v>
      </c>
      <c r="B341" s="174" t="e">
        <f>CONCATENATE(I341,"-",#REF!,"-",#REF!)</f>
        <v>#REF!</v>
      </c>
      <c r="C341" s="174"/>
      <c r="D341" s="174"/>
      <c r="E341" s="113"/>
      <c r="F341" s="175"/>
      <c r="G341" s="111"/>
      <c r="H341" s="111" t="s">
        <v>631</v>
      </c>
      <c r="I341" s="111"/>
      <c r="J341" s="114"/>
      <c r="K341" s="111"/>
      <c r="L341" s="114"/>
      <c r="M341" s="111"/>
      <c r="N341" s="114"/>
    </row>
    <row r="342" spans="1:14" ht="25.5" customHeight="1">
      <c r="A342" s="111">
        <v>339</v>
      </c>
      <c r="B342" s="174" t="e">
        <f>CONCATENATE(I342,"-",#REF!,"-",#REF!)</f>
        <v>#REF!</v>
      </c>
      <c r="C342" s="174"/>
      <c r="D342" s="174"/>
      <c r="E342" s="113"/>
      <c r="F342" s="175"/>
      <c r="G342" s="111"/>
      <c r="H342" s="111" t="s">
        <v>631</v>
      </c>
      <c r="I342" s="111"/>
      <c r="J342" s="114"/>
      <c r="K342" s="111"/>
      <c r="L342" s="114"/>
      <c r="M342" s="111"/>
      <c r="N342" s="114"/>
    </row>
    <row r="343" spans="1:14" ht="25.5" customHeight="1">
      <c r="A343" s="111">
        <v>340</v>
      </c>
      <c r="B343" s="174" t="e">
        <f>CONCATENATE(I343,"-",#REF!,"-",#REF!)</f>
        <v>#REF!</v>
      </c>
      <c r="C343" s="174"/>
      <c r="D343" s="174"/>
      <c r="E343" s="113"/>
      <c r="F343" s="175"/>
      <c r="G343" s="111"/>
      <c r="H343" s="111" t="s">
        <v>631</v>
      </c>
      <c r="I343" s="111"/>
      <c r="J343" s="114"/>
      <c r="K343" s="111"/>
      <c r="L343" s="114"/>
      <c r="M343" s="111"/>
      <c r="N343" s="114"/>
    </row>
    <row r="344" spans="1:14" ht="25.5" customHeight="1">
      <c r="A344" s="111">
        <v>341</v>
      </c>
      <c r="B344" s="174" t="e">
        <f>CONCATENATE(I344,"-",#REF!,"-",#REF!)</f>
        <v>#REF!</v>
      </c>
      <c r="C344" s="174"/>
      <c r="D344" s="174"/>
      <c r="E344" s="113"/>
      <c r="F344" s="175"/>
      <c r="G344" s="111"/>
      <c r="H344" s="111" t="s">
        <v>631</v>
      </c>
      <c r="I344" s="111"/>
      <c r="J344" s="114"/>
      <c r="K344" s="111"/>
      <c r="L344" s="114"/>
      <c r="M344" s="111"/>
      <c r="N344" s="114"/>
    </row>
    <row r="345" spans="1:14" ht="25.5" customHeight="1">
      <c r="A345" s="111">
        <v>342</v>
      </c>
      <c r="B345" s="174" t="e">
        <f>CONCATENATE(I345,"-",#REF!,"-",#REF!)</f>
        <v>#REF!</v>
      </c>
      <c r="C345" s="174"/>
      <c r="D345" s="174"/>
      <c r="E345" s="113"/>
      <c r="F345" s="175"/>
      <c r="G345" s="111"/>
      <c r="H345" s="111" t="s">
        <v>631</v>
      </c>
      <c r="I345" s="111"/>
      <c r="J345" s="114"/>
      <c r="K345" s="111"/>
      <c r="L345" s="114"/>
      <c r="M345" s="111"/>
      <c r="N345" s="114"/>
    </row>
    <row r="346" spans="1:14" ht="25.5" customHeight="1">
      <c r="A346" s="111">
        <v>343</v>
      </c>
      <c r="B346" s="174" t="e">
        <f>CONCATENATE(I346,"-",#REF!,"-",#REF!)</f>
        <v>#REF!</v>
      </c>
      <c r="C346" s="174"/>
      <c r="D346" s="174"/>
      <c r="E346" s="113"/>
      <c r="F346" s="175"/>
      <c r="G346" s="111"/>
      <c r="H346" s="111" t="s">
        <v>631</v>
      </c>
      <c r="I346" s="111"/>
      <c r="J346" s="114"/>
      <c r="K346" s="111"/>
      <c r="L346" s="114"/>
      <c r="M346" s="111"/>
      <c r="N346" s="114"/>
    </row>
    <row r="347" spans="1:14" ht="25.5" customHeight="1">
      <c r="A347" s="111">
        <v>344</v>
      </c>
      <c r="B347" s="174" t="e">
        <f>CONCATENATE(I347,"-",#REF!,"-",#REF!)</f>
        <v>#REF!</v>
      </c>
      <c r="C347" s="174"/>
      <c r="D347" s="174"/>
      <c r="E347" s="113"/>
      <c r="F347" s="175"/>
      <c r="G347" s="111"/>
      <c r="H347" s="111" t="s">
        <v>631</v>
      </c>
      <c r="I347" s="111"/>
      <c r="J347" s="114"/>
      <c r="K347" s="111"/>
      <c r="L347" s="114"/>
      <c r="M347" s="111"/>
      <c r="N347" s="114"/>
    </row>
    <row r="348" spans="1:14" ht="25.5" customHeight="1">
      <c r="A348" s="111">
        <v>345</v>
      </c>
      <c r="B348" s="174" t="e">
        <f>CONCATENATE(I348,"-",#REF!,"-",#REF!)</f>
        <v>#REF!</v>
      </c>
      <c r="C348" s="174"/>
      <c r="D348" s="174"/>
      <c r="E348" s="113"/>
      <c r="F348" s="175"/>
      <c r="G348" s="111"/>
      <c r="H348" s="111" t="s">
        <v>631</v>
      </c>
      <c r="I348" s="111"/>
      <c r="J348" s="114"/>
      <c r="K348" s="111"/>
      <c r="L348" s="114"/>
      <c r="M348" s="111"/>
      <c r="N348" s="114"/>
    </row>
    <row r="349" spans="1:14" ht="25.5" customHeight="1">
      <c r="A349" s="111">
        <v>346</v>
      </c>
      <c r="B349" s="174" t="e">
        <f>CONCATENATE(I349,"-",#REF!,"-",#REF!)</f>
        <v>#REF!</v>
      </c>
      <c r="C349" s="174"/>
      <c r="D349" s="174"/>
      <c r="E349" s="113"/>
      <c r="F349" s="175"/>
      <c r="G349" s="111"/>
      <c r="H349" s="111" t="s">
        <v>631</v>
      </c>
      <c r="I349" s="111"/>
      <c r="J349" s="114"/>
      <c r="K349" s="111"/>
      <c r="L349" s="114"/>
      <c r="M349" s="111"/>
      <c r="N349" s="114"/>
    </row>
    <row r="350" spans="1:14" ht="25.5" customHeight="1">
      <c r="A350" s="111">
        <v>347</v>
      </c>
      <c r="B350" s="174" t="e">
        <f>CONCATENATE(I350,"-",#REF!,"-",#REF!)</f>
        <v>#REF!</v>
      </c>
      <c r="C350" s="174"/>
      <c r="D350" s="174"/>
      <c r="E350" s="113"/>
      <c r="F350" s="175"/>
      <c r="G350" s="111"/>
      <c r="H350" s="111" t="s">
        <v>631</v>
      </c>
      <c r="I350" s="111"/>
      <c r="J350" s="114"/>
      <c r="K350" s="111"/>
      <c r="L350" s="114"/>
      <c r="M350" s="111"/>
      <c r="N350" s="114"/>
    </row>
    <row r="351" spans="1:14" ht="25.5" customHeight="1">
      <c r="A351" s="111">
        <v>348</v>
      </c>
      <c r="B351" s="174" t="e">
        <f>CONCATENATE(I351,"-",#REF!,"-",#REF!)</f>
        <v>#REF!</v>
      </c>
      <c r="C351" s="174"/>
      <c r="D351" s="174"/>
      <c r="E351" s="113"/>
      <c r="F351" s="175"/>
      <c r="G351" s="111"/>
      <c r="H351" s="111" t="s">
        <v>631</v>
      </c>
      <c r="I351" s="111"/>
      <c r="J351" s="114"/>
      <c r="K351" s="111"/>
      <c r="L351" s="114"/>
      <c r="M351" s="111"/>
      <c r="N351" s="114"/>
    </row>
    <row r="352" spans="1:14" ht="25.5" customHeight="1">
      <c r="A352" s="111">
        <v>349</v>
      </c>
      <c r="B352" s="174" t="e">
        <f>CONCATENATE(I352,"-",#REF!,"-",#REF!)</f>
        <v>#REF!</v>
      </c>
      <c r="C352" s="174"/>
      <c r="D352" s="174"/>
      <c r="E352" s="113"/>
      <c r="F352" s="175"/>
      <c r="G352" s="111"/>
      <c r="H352" s="111" t="s">
        <v>631</v>
      </c>
      <c r="I352" s="111"/>
      <c r="J352" s="114"/>
      <c r="K352" s="111"/>
      <c r="L352" s="114"/>
      <c r="M352" s="111"/>
      <c r="N352" s="114"/>
    </row>
    <row r="353" spans="1:14" ht="25.5" customHeight="1">
      <c r="A353" s="111">
        <v>350</v>
      </c>
      <c r="B353" s="174" t="e">
        <f>CONCATENATE(I353,"-",#REF!,"-",#REF!)</f>
        <v>#REF!</v>
      </c>
      <c r="C353" s="174"/>
      <c r="D353" s="174"/>
      <c r="E353" s="113"/>
      <c r="F353" s="175"/>
      <c r="G353" s="111"/>
      <c r="H353" s="111" t="s">
        <v>631</v>
      </c>
      <c r="I353" s="111"/>
      <c r="J353" s="114"/>
      <c r="K353" s="111"/>
      <c r="L353" s="114"/>
      <c r="M353" s="111"/>
      <c r="N353" s="114"/>
    </row>
    <row r="354" spans="1:14" ht="25.5" customHeight="1">
      <c r="A354" s="111">
        <v>351</v>
      </c>
      <c r="B354" s="174" t="e">
        <f>CONCATENATE(I354,"-",#REF!,"-",#REF!)</f>
        <v>#REF!</v>
      </c>
      <c r="C354" s="174"/>
      <c r="D354" s="174"/>
      <c r="E354" s="113"/>
      <c r="F354" s="175"/>
      <c r="G354" s="111"/>
      <c r="H354" s="111" t="s">
        <v>631</v>
      </c>
      <c r="I354" s="111"/>
      <c r="J354" s="114"/>
      <c r="K354" s="111"/>
      <c r="L354" s="114"/>
      <c r="M354" s="111"/>
      <c r="N354" s="114"/>
    </row>
    <row r="355" spans="1:14" ht="25.5" customHeight="1">
      <c r="A355" s="111">
        <v>352</v>
      </c>
      <c r="B355" s="174" t="e">
        <f>CONCATENATE(I355,"-",#REF!,"-",#REF!)</f>
        <v>#REF!</v>
      </c>
      <c r="C355" s="174"/>
      <c r="D355" s="174"/>
      <c r="E355" s="113"/>
      <c r="F355" s="175"/>
      <c r="G355" s="111"/>
      <c r="H355" s="111" t="s">
        <v>631</v>
      </c>
      <c r="I355" s="111"/>
      <c r="J355" s="114"/>
      <c r="K355" s="111"/>
      <c r="L355" s="114"/>
      <c r="M355" s="111"/>
      <c r="N355" s="114"/>
    </row>
    <row r="356" spans="1:14" ht="25.5" customHeight="1">
      <c r="A356" s="111">
        <v>353</v>
      </c>
      <c r="B356" s="174" t="e">
        <f>CONCATENATE(I356,"-",#REF!,"-",#REF!)</f>
        <v>#REF!</v>
      </c>
      <c r="C356" s="174"/>
      <c r="D356" s="174"/>
      <c r="E356" s="113"/>
      <c r="F356" s="175"/>
      <c r="G356" s="111"/>
      <c r="H356" s="111" t="s">
        <v>631</v>
      </c>
      <c r="I356" s="111"/>
      <c r="J356" s="114"/>
      <c r="K356" s="111"/>
      <c r="L356" s="114"/>
      <c r="M356" s="111"/>
      <c r="N356" s="114"/>
    </row>
    <row r="357" spans="1:14" ht="25.5" customHeight="1">
      <c r="A357" s="111">
        <v>354</v>
      </c>
      <c r="B357" s="174" t="e">
        <f>CONCATENATE(I357,"-",#REF!,"-",#REF!)</f>
        <v>#REF!</v>
      </c>
      <c r="C357" s="174"/>
      <c r="D357" s="174"/>
      <c r="E357" s="113"/>
      <c r="F357" s="175"/>
      <c r="G357" s="111"/>
      <c r="H357" s="111" t="s">
        <v>631</v>
      </c>
      <c r="I357" s="111"/>
      <c r="J357" s="114"/>
      <c r="K357" s="111"/>
      <c r="L357" s="114"/>
      <c r="M357" s="111"/>
      <c r="N357" s="114"/>
    </row>
    <row r="358" spans="1:14" ht="25.5" customHeight="1">
      <c r="A358" s="111">
        <v>355</v>
      </c>
      <c r="B358" s="174" t="e">
        <f>CONCATENATE(I358,"-",#REF!,"-",#REF!)</f>
        <v>#REF!</v>
      </c>
      <c r="C358" s="174"/>
      <c r="D358" s="174"/>
      <c r="E358" s="113"/>
      <c r="F358" s="175"/>
      <c r="G358" s="111"/>
      <c r="H358" s="111" t="s">
        <v>631</v>
      </c>
      <c r="I358" s="111"/>
      <c r="J358" s="114"/>
      <c r="K358" s="111"/>
      <c r="L358" s="114"/>
      <c r="M358" s="111"/>
      <c r="N358" s="114"/>
    </row>
    <row r="359" spans="1:14" ht="25.5" customHeight="1">
      <c r="A359" s="111">
        <v>356</v>
      </c>
      <c r="B359" s="174" t="e">
        <f>CONCATENATE(I359,"-",#REF!,"-",#REF!)</f>
        <v>#REF!</v>
      </c>
      <c r="C359" s="174"/>
      <c r="D359" s="174"/>
      <c r="E359" s="113"/>
      <c r="F359" s="175"/>
      <c r="G359" s="111"/>
      <c r="H359" s="111" t="s">
        <v>631</v>
      </c>
      <c r="I359" s="111"/>
      <c r="J359" s="114"/>
      <c r="K359" s="111"/>
      <c r="L359" s="114"/>
      <c r="M359" s="111"/>
      <c r="N359" s="114"/>
    </row>
    <row r="360" spans="1:14" ht="25.5" customHeight="1">
      <c r="A360" s="111">
        <v>357</v>
      </c>
      <c r="B360" s="174" t="e">
        <f>CONCATENATE(I360,"-",#REF!,"-",#REF!)</f>
        <v>#REF!</v>
      </c>
      <c r="C360" s="174"/>
      <c r="D360" s="174"/>
      <c r="E360" s="113"/>
      <c r="F360" s="175"/>
      <c r="G360" s="111"/>
      <c r="H360" s="111" t="s">
        <v>631</v>
      </c>
      <c r="I360" s="111"/>
      <c r="J360" s="114"/>
      <c r="K360" s="111"/>
      <c r="L360" s="114"/>
      <c r="M360" s="111"/>
      <c r="N360" s="114"/>
    </row>
    <row r="361" spans="1:14" ht="25.5" customHeight="1">
      <c r="A361" s="111">
        <v>358</v>
      </c>
      <c r="B361" s="174" t="e">
        <f>CONCATENATE(I361,"-",#REF!,"-",#REF!)</f>
        <v>#REF!</v>
      </c>
      <c r="C361" s="174"/>
      <c r="D361" s="174"/>
      <c r="E361" s="113"/>
      <c r="F361" s="175"/>
      <c r="G361" s="111"/>
      <c r="H361" s="111" t="s">
        <v>631</v>
      </c>
      <c r="I361" s="111"/>
      <c r="J361" s="114"/>
      <c r="K361" s="111"/>
      <c r="L361" s="114"/>
      <c r="M361" s="111"/>
      <c r="N361" s="114"/>
    </row>
    <row r="362" spans="1:14" ht="25.5" customHeight="1">
      <c r="A362" s="111">
        <v>359</v>
      </c>
      <c r="B362" s="174" t="e">
        <f>CONCATENATE(I362,"-",#REF!,"-",#REF!)</f>
        <v>#REF!</v>
      </c>
      <c r="C362" s="174"/>
      <c r="D362" s="174"/>
      <c r="E362" s="113"/>
      <c r="F362" s="175"/>
      <c r="G362" s="111"/>
      <c r="H362" s="111" t="s">
        <v>631</v>
      </c>
      <c r="I362" s="111"/>
      <c r="J362" s="114"/>
      <c r="K362" s="111"/>
      <c r="L362" s="114"/>
      <c r="M362" s="111"/>
      <c r="N362" s="114"/>
    </row>
    <row r="363" spans="1:14" ht="25.5" customHeight="1">
      <c r="A363" s="111">
        <v>360</v>
      </c>
      <c r="B363" s="174" t="e">
        <f>CONCATENATE(I363,"-",#REF!,"-",#REF!)</f>
        <v>#REF!</v>
      </c>
      <c r="C363" s="174"/>
      <c r="D363" s="174"/>
      <c r="E363" s="113"/>
      <c r="F363" s="175"/>
      <c r="G363" s="111"/>
      <c r="H363" s="111" t="s">
        <v>631</v>
      </c>
      <c r="I363" s="111"/>
      <c r="J363" s="114"/>
      <c r="K363" s="111"/>
      <c r="L363" s="114"/>
      <c r="M363" s="111"/>
      <c r="N363" s="114"/>
    </row>
    <row r="364" spans="1:14" ht="25.5" customHeight="1">
      <c r="A364" s="111">
        <v>361</v>
      </c>
      <c r="B364" s="174" t="e">
        <f>CONCATENATE(I364,"-",#REF!,"-",#REF!)</f>
        <v>#REF!</v>
      </c>
      <c r="C364" s="174"/>
      <c r="D364" s="174"/>
      <c r="E364" s="113"/>
      <c r="F364" s="175"/>
      <c r="G364" s="111"/>
      <c r="H364" s="111" t="s">
        <v>631</v>
      </c>
      <c r="I364" s="111"/>
      <c r="J364" s="114"/>
      <c r="K364" s="111"/>
      <c r="L364" s="114"/>
      <c r="M364" s="111"/>
      <c r="N364" s="114"/>
    </row>
    <row r="365" spans="1:14" ht="25.5" customHeight="1">
      <c r="A365" s="111">
        <v>362</v>
      </c>
      <c r="B365" s="174" t="e">
        <f>CONCATENATE(I365,"-",#REF!,"-",#REF!)</f>
        <v>#REF!</v>
      </c>
      <c r="C365" s="174"/>
      <c r="D365" s="174"/>
      <c r="E365" s="113"/>
      <c r="F365" s="175"/>
      <c r="G365" s="111"/>
      <c r="H365" s="111" t="s">
        <v>631</v>
      </c>
      <c r="I365" s="111"/>
      <c r="J365" s="114"/>
      <c r="K365" s="111"/>
      <c r="L365" s="114"/>
      <c r="M365" s="111"/>
      <c r="N365" s="114"/>
    </row>
    <row r="366" spans="1:14" ht="25.5" customHeight="1">
      <c r="A366" s="111">
        <v>363</v>
      </c>
      <c r="B366" s="174" t="e">
        <f>CONCATENATE(I366,"-",#REF!,"-",#REF!)</f>
        <v>#REF!</v>
      </c>
      <c r="C366" s="174"/>
      <c r="D366" s="174"/>
      <c r="E366" s="113"/>
      <c r="F366" s="175"/>
      <c r="G366" s="111"/>
      <c r="H366" s="111" t="s">
        <v>631</v>
      </c>
      <c r="I366" s="111"/>
      <c r="J366" s="114"/>
      <c r="K366" s="111"/>
      <c r="L366" s="114"/>
      <c r="M366" s="111"/>
      <c r="N366" s="114"/>
    </row>
    <row r="367" spans="1:14" ht="25.5" customHeight="1">
      <c r="A367" s="111">
        <v>364</v>
      </c>
      <c r="B367" s="174" t="e">
        <f>CONCATENATE(I367,"-",#REF!,"-",#REF!)</f>
        <v>#REF!</v>
      </c>
      <c r="C367" s="174"/>
      <c r="D367" s="174"/>
      <c r="E367" s="113"/>
      <c r="F367" s="175"/>
      <c r="G367" s="111"/>
      <c r="H367" s="111" t="s">
        <v>631</v>
      </c>
      <c r="I367" s="111"/>
      <c r="J367" s="114"/>
      <c r="K367" s="111"/>
      <c r="L367" s="114"/>
      <c r="M367" s="111"/>
      <c r="N367" s="114"/>
    </row>
    <row r="368" spans="1:14" ht="25.5" customHeight="1">
      <c r="A368" s="111">
        <v>365</v>
      </c>
      <c r="B368" s="174" t="e">
        <f>CONCATENATE(I368,"-",#REF!,"-",#REF!)</f>
        <v>#REF!</v>
      </c>
      <c r="C368" s="174"/>
      <c r="D368" s="174"/>
      <c r="E368" s="113"/>
      <c r="F368" s="175"/>
      <c r="G368" s="111"/>
      <c r="H368" s="111" t="s">
        <v>631</v>
      </c>
      <c r="I368" s="111"/>
      <c r="J368" s="114"/>
      <c r="K368" s="111"/>
      <c r="L368" s="114"/>
      <c r="M368" s="111"/>
      <c r="N368" s="114"/>
    </row>
    <row r="369" spans="1:14" ht="25.5" customHeight="1">
      <c r="A369" s="111">
        <v>366</v>
      </c>
      <c r="B369" s="174" t="e">
        <f>CONCATENATE(I369,"-",#REF!,"-",#REF!)</f>
        <v>#REF!</v>
      </c>
      <c r="C369" s="174"/>
      <c r="D369" s="174"/>
      <c r="E369" s="113"/>
      <c r="F369" s="175"/>
      <c r="G369" s="111"/>
      <c r="H369" s="111" t="s">
        <v>631</v>
      </c>
      <c r="I369" s="111"/>
      <c r="J369" s="114"/>
      <c r="K369" s="111"/>
      <c r="L369" s="114"/>
      <c r="M369" s="111"/>
      <c r="N369" s="114"/>
    </row>
    <row r="370" spans="1:14" ht="25.5" customHeight="1">
      <c r="A370" s="111">
        <v>367</v>
      </c>
      <c r="B370" s="174" t="e">
        <f>CONCATENATE(I370,"-",#REF!,"-",#REF!)</f>
        <v>#REF!</v>
      </c>
      <c r="C370" s="174"/>
      <c r="D370" s="174"/>
      <c r="E370" s="113"/>
      <c r="F370" s="175"/>
      <c r="G370" s="111"/>
      <c r="H370" s="111" t="s">
        <v>631</v>
      </c>
      <c r="I370" s="111"/>
      <c r="J370" s="114"/>
      <c r="K370" s="111"/>
      <c r="L370" s="114"/>
      <c r="M370" s="111"/>
      <c r="N370" s="114"/>
    </row>
    <row r="371" spans="1:14" ht="25.5" customHeight="1">
      <c r="A371" s="111">
        <v>368</v>
      </c>
      <c r="B371" s="174" t="e">
        <f>CONCATENATE(I371,"-",#REF!,"-",#REF!)</f>
        <v>#REF!</v>
      </c>
      <c r="C371" s="174"/>
      <c r="D371" s="174"/>
      <c r="E371" s="113"/>
      <c r="F371" s="175"/>
      <c r="G371" s="111"/>
      <c r="H371" s="111" t="s">
        <v>631</v>
      </c>
      <c r="I371" s="111"/>
      <c r="J371" s="114"/>
      <c r="K371" s="111"/>
      <c r="L371" s="114"/>
      <c r="M371" s="111"/>
      <c r="N371" s="114"/>
    </row>
    <row r="372" spans="1:14" ht="25.5" customHeight="1">
      <c r="A372" s="111">
        <v>369</v>
      </c>
      <c r="B372" s="174" t="e">
        <f>CONCATENATE(I372,"-",#REF!,"-",#REF!)</f>
        <v>#REF!</v>
      </c>
      <c r="C372" s="174"/>
      <c r="D372" s="174"/>
      <c r="E372" s="113"/>
      <c r="F372" s="175"/>
      <c r="G372" s="111"/>
      <c r="H372" s="111" t="s">
        <v>631</v>
      </c>
      <c r="I372" s="111"/>
      <c r="J372" s="114"/>
      <c r="K372" s="111"/>
      <c r="L372" s="114"/>
      <c r="M372" s="111"/>
      <c r="N372" s="114"/>
    </row>
    <row r="373" spans="1:14" ht="25.5" customHeight="1">
      <c r="A373" s="111">
        <v>370</v>
      </c>
      <c r="B373" s="174" t="e">
        <f>CONCATENATE(I373,"-",#REF!,"-",#REF!)</f>
        <v>#REF!</v>
      </c>
      <c r="C373" s="174"/>
      <c r="D373" s="174"/>
      <c r="E373" s="113"/>
      <c r="F373" s="175"/>
      <c r="G373" s="111"/>
      <c r="H373" s="111" t="s">
        <v>631</v>
      </c>
      <c r="I373" s="111"/>
      <c r="J373" s="114"/>
      <c r="K373" s="111"/>
      <c r="L373" s="114"/>
      <c r="M373" s="111"/>
      <c r="N373" s="114"/>
    </row>
    <row r="374" spans="1:14" ht="25.5" customHeight="1">
      <c r="A374" s="111">
        <v>371</v>
      </c>
      <c r="B374" s="174" t="e">
        <f>CONCATENATE(I374,"-",#REF!,"-",#REF!)</f>
        <v>#REF!</v>
      </c>
      <c r="C374" s="174"/>
      <c r="D374" s="174"/>
      <c r="E374" s="113"/>
      <c r="F374" s="175"/>
      <c r="G374" s="111"/>
      <c r="H374" s="111" t="s">
        <v>631</v>
      </c>
      <c r="I374" s="111"/>
      <c r="J374" s="114"/>
      <c r="K374" s="111"/>
      <c r="L374" s="114"/>
      <c r="M374" s="111"/>
      <c r="N374" s="114"/>
    </row>
    <row r="375" spans="1:14" ht="25.5" customHeight="1">
      <c r="A375" s="111">
        <v>372</v>
      </c>
      <c r="B375" s="174" t="e">
        <f>CONCATENATE(I375,"-",#REF!,"-",#REF!)</f>
        <v>#REF!</v>
      </c>
      <c r="C375" s="174"/>
      <c r="D375" s="174"/>
      <c r="E375" s="113"/>
      <c r="F375" s="175"/>
      <c r="G375" s="111"/>
      <c r="H375" s="111" t="s">
        <v>631</v>
      </c>
      <c r="I375" s="111"/>
      <c r="J375" s="114"/>
      <c r="K375" s="111"/>
      <c r="L375" s="114"/>
      <c r="M375" s="111"/>
      <c r="N375" s="114"/>
    </row>
    <row r="376" spans="1:14" ht="25.5" customHeight="1">
      <c r="A376" s="111">
        <v>373</v>
      </c>
      <c r="B376" s="174" t="e">
        <f>CONCATENATE(I376,"-",#REF!,"-",#REF!)</f>
        <v>#REF!</v>
      </c>
      <c r="C376" s="174"/>
      <c r="D376" s="174"/>
      <c r="E376" s="113"/>
      <c r="F376" s="175"/>
      <c r="G376" s="111"/>
      <c r="H376" s="111" t="s">
        <v>631</v>
      </c>
      <c r="I376" s="111"/>
      <c r="J376" s="114"/>
      <c r="K376" s="111"/>
      <c r="L376" s="114"/>
      <c r="M376" s="111"/>
      <c r="N376" s="114"/>
    </row>
    <row r="377" spans="1:14" ht="25.5" customHeight="1">
      <c r="A377" s="111">
        <v>374</v>
      </c>
      <c r="B377" s="174" t="e">
        <f>CONCATENATE(I377,"-",#REF!,"-",#REF!)</f>
        <v>#REF!</v>
      </c>
      <c r="C377" s="174"/>
      <c r="D377" s="174"/>
      <c r="E377" s="113"/>
      <c r="F377" s="175"/>
      <c r="G377" s="111"/>
      <c r="H377" s="111" t="s">
        <v>631</v>
      </c>
      <c r="I377" s="111"/>
      <c r="J377" s="114"/>
      <c r="K377" s="111"/>
      <c r="L377" s="114"/>
      <c r="M377" s="111"/>
      <c r="N377" s="114"/>
    </row>
    <row r="378" spans="1:14" ht="25.5" customHeight="1">
      <c r="A378" s="111">
        <v>375</v>
      </c>
      <c r="B378" s="174" t="e">
        <f>CONCATENATE(I378,"-",#REF!,"-",#REF!)</f>
        <v>#REF!</v>
      </c>
      <c r="C378" s="174"/>
      <c r="D378" s="174"/>
      <c r="E378" s="113"/>
      <c r="F378" s="175"/>
      <c r="G378" s="111"/>
      <c r="H378" s="111" t="s">
        <v>631</v>
      </c>
      <c r="I378" s="111"/>
      <c r="J378" s="114"/>
      <c r="K378" s="111"/>
      <c r="L378" s="114"/>
      <c r="M378" s="111"/>
      <c r="N378" s="114"/>
    </row>
    <row r="379" spans="1:14" ht="25.5" customHeight="1">
      <c r="A379" s="111">
        <v>376</v>
      </c>
      <c r="B379" s="174" t="e">
        <f>CONCATENATE(I379,"-",#REF!,"-",#REF!)</f>
        <v>#REF!</v>
      </c>
      <c r="C379" s="174"/>
      <c r="D379" s="174"/>
      <c r="E379" s="113"/>
      <c r="F379" s="175"/>
      <c r="G379" s="111"/>
      <c r="H379" s="111" t="s">
        <v>631</v>
      </c>
      <c r="I379" s="111"/>
      <c r="J379" s="114"/>
      <c r="K379" s="111"/>
      <c r="L379" s="114"/>
      <c r="M379" s="111"/>
      <c r="N379" s="114"/>
    </row>
    <row r="380" spans="1:14" ht="25.5" customHeight="1">
      <c r="A380" s="111">
        <v>377</v>
      </c>
      <c r="B380" s="174" t="e">
        <f>CONCATENATE(I380,"-",#REF!,"-",#REF!)</f>
        <v>#REF!</v>
      </c>
      <c r="C380" s="174"/>
      <c r="D380" s="174"/>
      <c r="E380" s="113"/>
      <c r="F380" s="175"/>
      <c r="G380" s="111"/>
      <c r="H380" s="111" t="s">
        <v>631</v>
      </c>
      <c r="I380" s="111"/>
      <c r="J380" s="114"/>
      <c r="K380" s="111"/>
      <c r="L380" s="114"/>
      <c r="M380" s="111"/>
      <c r="N380" s="114"/>
    </row>
    <row r="381" spans="1:14" ht="25.5" customHeight="1">
      <c r="A381" s="111">
        <v>378</v>
      </c>
      <c r="B381" s="174" t="e">
        <f>CONCATENATE(I381,"-",#REF!,"-",#REF!)</f>
        <v>#REF!</v>
      </c>
      <c r="C381" s="174"/>
      <c r="D381" s="174"/>
      <c r="E381" s="113"/>
      <c r="F381" s="175"/>
      <c r="G381" s="111"/>
      <c r="H381" s="111" t="s">
        <v>631</v>
      </c>
      <c r="I381" s="111"/>
      <c r="J381" s="114"/>
      <c r="K381" s="111"/>
      <c r="L381" s="114"/>
      <c r="M381" s="111"/>
      <c r="N381" s="114"/>
    </row>
    <row r="382" spans="1:14" ht="25.5" customHeight="1">
      <c r="A382" s="111">
        <v>379</v>
      </c>
      <c r="B382" s="174" t="e">
        <f>CONCATENATE(I382,"-",#REF!)</f>
        <v>#REF!</v>
      </c>
      <c r="C382" s="174"/>
      <c r="D382" s="174"/>
      <c r="E382" s="113"/>
      <c r="F382" s="175"/>
      <c r="G382" s="111"/>
      <c r="H382" s="111" t="s">
        <v>631</v>
      </c>
      <c r="I382" s="111"/>
      <c r="J382" s="114"/>
      <c r="K382" s="111"/>
      <c r="L382" s="114"/>
      <c r="M382" s="111"/>
      <c r="N382" s="114"/>
    </row>
    <row r="383" spans="1:14" ht="25.5" customHeight="1">
      <c r="A383" s="111">
        <v>380</v>
      </c>
      <c r="B383" s="174" t="e">
        <f>CONCATENATE(I383,"-",#REF!)</f>
        <v>#REF!</v>
      </c>
      <c r="C383" s="174"/>
      <c r="D383" s="174"/>
      <c r="E383" s="113"/>
      <c r="F383" s="175"/>
      <c r="G383" s="111"/>
      <c r="H383" s="111" t="s">
        <v>631</v>
      </c>
      <c r="I383" s="111"/>
      <c r="J383" s="114"/>
      <c r="K383" s="111"/>
      <c r="L383" s="114"/>
      <c r="M383" s="111"/>
      <c r="N383" s="114"/>
    </row>
    <row r="384" spans="1:14" ht="25.5" customHeight="1">
      <c r="A384" s="111">
        <v>381</v>
      </c>
      <c r="B384" s="174" t="e">
        <f>CONCATENATE(I384,"-",#REF!)</f>
        <v>#REF!</v>
      </c>
      <c r="C384" s="174"/>
      <c r="D384" s="174"/>
      <c r="E384" s="113"/>
      <c r="F384" s="175"/>
      <c r="G384" s="111"/>
      <c r="H384" s="111" t="s">
        <v>631</v>
      </c>
      <c r="I384" s="111"/>
      <c r="J384" s="114"/>
      <c r="K384" s="111"/>
      <c r="L384" s="114"/>
      <c r="M384" s="111"/>
      <c r="N384" s="114"/>
    </row>
    <row r="385" spans="1:14" ht="25.5" customHeight="1">
      <c r="A385" s="111">
        <v>382</v>
      </c>
      <c r="B385" s="174" t="e">
        <f>CONCATENATE(I385,"-",#REF!)</f>
        <v>#REF!</v>
      </c>
      <c r="C385" s="174"/>
      <c r="D385" s="174"/>
      <c r="E385" s="113"/>
      <c r="F385" s="175"/>
      <c r="G385" s="111"/>
      <c r="H385" s="111" t="s">
        <v>631</v>
      </c>
      <c r="I385" s="111"/>
      <c r="J385" s="114"/>
      <c r="K385" s="111"/>
      <c r="L385" s="114"/>
      <c r="M385" s="111"/>
      <c r="N385" s="114"/>
    </row>
    <row r="386" spans="1:14" ht="25.5" customHeight="1">
      <c r="A386" s="111">
        <v>383</v>
      </c>
      <c r="B386" s="174" t="e">
        <f>CONCATENATE(I386,"-",#REF!)</f>
        <v>#REF!</v>
      </c>
      <c r="C386" s="174"/>
      <c r="D386" s="174"/>
      <c r="E386" s="113"/>
      <c r="F386" s="175"/>
      <c r="G386" s="111"/>
      <c r="H386" s="111" t="s">
        <v>631</v>
      </c>
      <c r="I386" s="111"/>
      <c r="J386" s="114"/>
      <c r="K386" s="111"/>
      <c r="L386" s="114"/>
      <c r="M386" s="111"/>
      <c r="N386" s="114"/>
    </row>
    <row r="387" spans="1:14" ht="25.5" customHeight="1">
      <c r="A387" s="111">
        <v>384</v>
      </c>
      <c r="B387" s="174" t="e">
        <f>CONCATENATE(I387,"-",#REF!)</f>
        <v>#REF!</v>
      </c>
      <c r="C387" s="174"/>
      <c r="D387" s="174"/>
      <c r="E387" s="113"/>
      <c r="F387" s="175"/>
      <c r="G387" s="111"/>
      <c r="H387" s="111" t="s">
        <v>631</v>
      </c>
      <c r="I387" s="111"/>
      <c r="J387" s="114"/>
      <c r="K387" s="111"/>
      <c r="L387" s="114"/>
      <c r="M387" s="111"/>
      <c r="N387" s="114"/>
    </row>
    <row r="388" spans="1:14" ht="25.5" customHeight="1">
      <c r="A388" s="111">
        <v>385</v>
      </c>
      <c r="B388" s="174" t="e">
        <f>CONCATENATE(I388,"-",#REF!)</f>
        <v>#REF!</v>
      </c>
      <c r="C388" s="174"/>
      <c r="D388" s="174"/>
      <c r="E388" s="113"/>
      <c r="F388" s="175"/>
      <c r="G388" s="111"/>
      <c r="H388" s="111" t="s">
        <v>631</v>
      </c>
      <c r="I388" s="111"/>
      <c r="J388" s="114"/>
      <c r="K388" s="111"/>
      <c r="L388" s="114"/>
      <c r="M388" s="111"/>
      <c r="N388" s="114"/>
    </row>
    <row r="389" spans="1:14" ht="25.5" customHeight="1">
      <c r="A389" s="111">
        <v>386</v>
      </c>
      <c r="B389" s="174" t="e">
        <f>CONCATENATE(I389,"-",#REF!)</f>
        <v>#REF!</v>
      </c>
      <c r="C389" s="174"/>
      <c r="D389" s="174"/>
      <c r="E389" s="113"/>
      <c r="F389" s="175"/>
      <c r="G389" s="111"/>
      <c r="H389" s="111" t="s">
        <v>631</v>
      </c>
      <c r="I389" s="111"/>
      <c r="J389" s="114"/>
      <c r="K389" s="111"/>
      <c r="L389" s="114"/>
      <c r="M389" s="111"/>
      <c r="N389" s="114"/>
    </row>
    <row r="390" spans="1:14" ht="25.5" customHeight="1">
      <c r="A390" s="111">
        <v>387</v>
      </c>
      <c r="B390" s="174" t="e">
        <f>CONCATENATE(I390,"-",#REF!)</f>
        <v>#REF!</v>
      </c>
      <c r="C390" s="174"/>
      <c r="D390" s="174"/>
      <c r="E390" s="113"/>
      <c r="F390" s="175"/>
      <c r="G390" s="111"/>
      <c r="H390" s="111" t="s">
        <v>631</v>
      </c>
      <c r="I390" s="111"/>
      <c r="J390" s="114"/>
      <c r="K390" s="111"/>
      <c r="L390" s="114"/>
      <c r="M390" s="111"/>
      <c r="N390" s="114"/>
    </row>
    <row r="391" spans="1:14" ht="25.5" customHeight="1">
      <c r="A391" s="111">
        <v>388</v>
      </c>
      <c r="B391" s="174" t="e">
        <f>CONCATENATE(I391,"-",#REF!)</f>
        <v>#REF!</v>
      </c>
      <c r="C391" s="174"/>
      <c r="D391" s="174"/>
      <c r="E391" s="113"/>
      <c r="F391" s="175"/>
      <c r="G391" s="111"/>
      <c r="H391" s="111" t="s">
        <v>631</v>
      </c>
      <c r="I391" s="111"/>
      <c r="J391" s="114"/>
      <c r="K391" s="111"/>
      <c r="L391" s="114"/>
      <c r="M391" s="111"/>
      <c r="N391" s="114"/>
    </row>
    <row r="392" spans="1:14" ht="25.5" customHeight="1">
      <c r="A392" s="111">
        <v>389</v>
      </c>
      <c r="B392" s="174" t="e">
        <f>CONCATENATE(I392,"-",#REF!)</f>
        <v>#REF!</v>
      </c>
      <c r="C392" s="174"/>
      <c r="D392" s="174"/>
      <c r="E392" s="113"/>
      <c r="F392" s="175"/>
      <c r="G392" s="111"/>
      <c r="H392" s="111" t="s">
        <v>631</v>
      </c>
      <c r="I392" s="111"/>
      <c r="J392" s="114"/>
      <c r="K392" s="111"/>
      <c r="L392" s="114"/>
      <c r="M392" s="111"/>
      <c r="N392" s="114"/>
    </row>
    <row r="393" spans="1:14" ht="25.5" customHeight="1">
      <c r="A393" s="111">
        <v>390</v>
      </c>
      <c r="B393" s="174" t="e">
        <f>CONCATENATE(I393,"-",#REF!)</f>
        <v>#REF!</v>
      </c>
      <c r="C393" s="174"/>
      <c r="D393" s="174"/>
      <c r="E393" s="113"/>
      <c r="F393" s="175"/>
      <c r="G393" s="111"/>
      <c r="H393" s="111" t="s">
        <v>631</v>
      </c>
      <c r="I393" s="111"/>
      <c r="J393" s="114"/>
      <c r="K393" s="111"/>
      <c r="L393" s="114"/>
      <c r="M393" s="111"/>
      <c r="N393" s="114"/>
    </row>
    <row r="394" spans="1:14" ht="25.5" customHeight="1">
      <c r="A394" s="111">
        <v>391</v>
      </c>
      <c r="B394" s="174" t="e">
        <f>CONCATENATE(I394,"-",#REF!)</f>
        <v>#REF!</v>
      </c>
      <c r="C394" s="174"/>
      <c r="D394" s="174"/>
      <c r="E394" s="113"/>
      <c r="F394" s="175"/>
      <c r="G394" s="111"/>
      <c r="H394" s="111" t="s">
        <v>631</v>
      </c>
      <c r="I394" s="111"/>
      <c r="J394" s="114"/>
      <c r="K394" s="111"/>
      <c r="L394" s="114"/>
      <c r="M394" s="111"/>
      <c r="N394" s="114"/>
    </row>
    <row r="395" spans="1:14" ht="25.5" customHeight="1">
      <c r="A395" s="111">
        <v>392</v>
      </c>
      <c r="B395" s="174" t="e">
        <f>CONCATENATE(I395,"-",#REF!)</f>
        <v>#REF!</v>
      </c>
      <c r="C395" s="174"/>
      <c r="D395" s="174"/>
      <c r="E395" s="113"/>
      <c r="F395" s="175"/>
      <c r="G395" s="111"/>
      <c r="H395" s="111" t="s">
        <v>631</v>
      </c>
      <c r="I395" s="111"/>
      <c r="J395" s="114"/>
      <c r="K395" s="111"/>
      <c r="L395" s="114"/>
      <c r="M395" s="111"/>
      <c r="N395" s="114"/>
    </row>
    <row r="396" spans="1:14" ht="25.5" customHeight="1">
      <c r="A396" s="111">
        <v>393</v>
      </c>
      <c r="B396" s="174" t="e">
        <f>CONCATENATE(I396,"-",#REF!)</f>
        <v>#REF!</v>
      </c>
      <c r="C396" s="174"/>
      <c r="D396" s="174"/>
      <c r="E396" s="113"/>
      <c r="F396" s="175"/>
      <c r="G396" s="111"/>
      <c r="H396" s="111" t="s">
        <v>631</v>
      </c>
      <c r="I396" s="111"/>
      <c r="J396" s="114"/>
      <c r="K396" s="111"/>
      <c r="L396" s="114"/>
      <c r="M396" s="111"/>
      <c r="N396" s="114"/>
    </row>
    <row r="397" spans="1:14" ht="25.5" customHeight="1">
      <c r="A397" s="111">
        <v>394</v>
      </c>
      <c r="B397" s="174" t="e">
        <f>CONCATENATE(I397,"-",#REF!)</f>
        <v>#REF!</v>
      </c>
      <c r="C397" s="174"/>
      <c r="D397" s="174"/>
      <c r="E397" s="113"/>
      <c r="F397" s="175"/>
      <c r="G397" s="111"/>
      <c r="H397" s="111" t="s">
        <v>631</v>
      </c>
      <c r="I397" s="111"/>
      <c r="J397" s="114"/>
      <c r="K397" s="111"/>
      <c r="L397" s="114"/>
      <c r="M397" s="111"/>
      <c r="N397" s="114"/>
    </row>
    <row r="398" spans="1:14" ht="25.5" customHeight="1">
      <c r="A398" s="111">
        <v>395</v>
      </c>
      <c r="B398" s="174" t="e">
        <f>CONCATENATE(I398,"-",#REF!)</f>
        <v>#REF!</v>
      </c>
      <c r="C398" s="174"/>
      <c r="D398" s="174"/>
      <c r="E398" s="113"/>
      <c r="F398" s="175"/>
      <c r="G398" s="111"/>
      <c r="H398" s="111" t="s">
        <v>631</v>
      </c>
      <c r="I398" s="111"/>
      <c r="J398" s="114"/>
      <c r="K398" s="111"/>
      <c r="L398" s="114"/>
      <c r="M398" s="111"/>
      <c r="N398" s="114"/>
    </row>
    <row r="399" spans="1:14" ht="25.5" customHeight="1">
      <c r="A399" s="111">
        <v>396</v>
      </c>
      <c r="B399" s="174" t="e">
        <f>CONCATENATE(I399,"-",#REF!)</f>
        <v>#REF!</v>
      </c>
      <c r="C399" s="174"/>
      <c r="D399" s="174"/>
      <c r="E399" s="113"/>
      <c r="F399" s="175"/>
      <c r="G399" s="111"/>
      <c r="H399" s="111" t="s">
        <v>631</v>
      </c>
      <c r="I399" s="111"/>
      <c r="J399" s="114"/>
      <c r="K399" s="111"/>
      <c r="L399" s="114"/>
      <c r="M399" s="111"/>
      <c r="N399" s="114"/>
    </row>
    <row r="400" spans="1:14" ht="25.5" customHeight="1">
      <c r="A400" s="111">
        <v>397</v>
      </c>
      <c r="B400" s="174" t="e">
        <f>CONCATENATE(I400,"-",#REF!)</f>
        <v>#REF!</v>
      </c>
      <c r="C400" s="174"/>
      <c r="D400" s="174"/>
      <c r="E400" s="113"/>
      <c r="F400" s="175"/>
      <c r="G400" s="111"/>
      <c r="H400" s="111" t="s">
        <v>631</v>
      </c>
      <c r="I400" s="111"/>
      <c r="J400" s="114"/>
      <c r="K400" s="111"/>
      <c r="L400" s="114"/>
      <c r="M400" s="111"/>
      <c r="N400" s="114"/>
    </row>
    <row r="401" spans="1:14" ht="25.5" customHeight="1">
      <c r="A401" s="111">
        <v>398</v>
      </c>
      <c r="B401" s="174" t="e">
        <f>CONCATENATE(I401,"-",#REF!)</f>
        <v>#REF!</v>
      </c>
      <c r="C401" s="174"/>
      <c r="D401" s="174"/>
      <c r="E401" s="113"/>
      <c r="F401" s="175"/>
      <c r="G401" s="111"/>
      <c r="H401" s="111" t="s">
        <v>631</v>
      </c>
      <c r="I401" s="111"/>
      <c r="J401" s="114"/>
      <c r="K401" s="111"/>
      <c r="L401" s="114"/>
      <c r="M401" s="111"/>
      <c r="N401" s="114"/>
    </row>
    <row r="402" spans="1:14" ht="25.5" customHeight="1">
      <c r="A402" s="111">
        <v>399</v>
      </c>
      <c r="B402" s="174" t="e">
        <f>CONCATENATE(I402,"-",#REF!)</f>
        <v>#REF!</v>
      </c>
      <c r="C402" s="174"/>
      <c r="D402" s="174"/>
      <c r="E402" s="113"/>
      <c r="F402" s="175"/>
      <c r="G402" s="111"/>
      <c r="H402" s="111" t="s">
        <v>631</v>
      </c>
      <c r="I402" s="111"/>
      <c r="J402" s="114"/>
      <c r="K402" s="111"/>
      <c r="L402" s="114"/>
      <c r="M402" s="111"/>
      <c r="N402" s="114"/>
    </row>
    <row r="403" spans="1:14" ht="25.5" customHeight="1">
      <c r="A403" s="111">
        <v>400</v>
      </c>
      <c r="B403" s="174" t="e">
        <f>CONCATENATE(I403,"-",#REF!)</f>
        <v>#REF!</v>
      </c>
      <c r="C403" s="174"/>
      <c r="D403" s="174"/>
      <c r="E403" s="113"/>
      <c r="F403" s="175"/>
      <c r="G403" s="111"/>
      <c r="H403" s="111" t="s">
        <v>631</v>
      </c>
      <c r="I403" s="111"/>
      <c r="J403" s="114"/>
      <c r="K403" s="111"/>
      <c r="L403" s="114"/>
      <c r="M403" s="111"/>
      <c r="N403" s="114"/>
    </row>
    <row r="404" spans="1:14" ht="25.5" customHeight="1">
      <c r="A404" s="111">
        <v>401</v>
      </c>
      <c r="B404" s="174" t="e">
        <f>CONCATENATE(I404,"-",#REF!)</f>
        <v>#REF!</v>
      </c>
      <c r="C404" s="174"/>
      <c r="D404" s="174"/>
      <c r="E404" s="113"/>
      <c r="F404" s="175"/>
      <c r="G404" s="111"/>
      <c r="H404" s="111" t="s">
        <v>631</v>
      </c>
      <c r="I404" s="111"/>
      <c r="J404" s="114"/>
      <c r="K404" s="111"/>
      <c r="L404" s="114"/>
      <c r="M404" s="111"/>
      <c r="N404" s="114"/>
    </row>
    <row r="405" spans="1:14" ht="25.5" customHeight="1">
      <c r="A405" s="111">
        <v>402</v>
      </c>
      <c r="B405" s="174" t="e">
        <f>CONCATENATE(I405,"-",#REF!)</f>
        <v>#REF!</v>
      </c>
      <c r="C405" s="174"/>
      <c r="D405" s="174"/>
      <c r="E405" s="113"/>
      <c r="F405" s="175"/>
      <c r="G405" s="111"/>
      <c r="H405" s="111" t="s">
        <v>631</v>
      </c>
      <c r="I405" s="111"/>
      <c r="J405" s="114"/>
      <c r="K405" s="111"/>
      <c r="L405" s="114"/>
      <c r="M405" s="111"/>
      <c r="N405" s="114"/>
    </row>
    <row r="406" spans="1:14" ht="25.5" customHeight="1">
      <c r="A406" s="111">
        <v>403</v>
      </c>
      <c r="B406" s="174" t="e">
        <f>CONCATENATE(I406,"-",#REF!)</f>
        <v>#REF!</v>
      </c>
      <c r="C406" s="174"/>
      <c r="D406" s="174"/>
      <c r="E406" s="113"/>
      <c r="F406" s="175"/>
      <c r="G406" s="111"/>
      <c r="H406" s="111" t="s">
        <v>631</v>
      </c>
      <c r="I406" s="111"/>
      <c r="J406" s="114"/>
      <c r="K406" s="111"/>
      <c r="L406" s="114"/>
      <c r="M406" s="111"/>
      <c r="N406" s="114"/>
    </row>
    <row r="407" spans="1:14" ht="25.5" customHeight="1">
      <c r="A407" s="111">
        <v>404</v>
      </c>
      <c r="B407" s="174" t="e">
        <f>CONCATENATE(I407,"-",#REF!)</f>
        <v>#REF!</v>
      </c>
      <c r="C407" s="174"/>
      <c r="D407" s="174"/>
      <c r="E407" s="113"/>
      <c r="F407" s="175"/>
      <c r="G407" s="111"/>
      <c r="H407" s="111" t="s">
        <v>631</v>
      </c>
      <c r="I407" s="111"/>
      <c r="J407" s="114"/>
      <c r="K407" s="111"/>
      <c r="L407" s="114"/>
      <c r="M407" s="111"/>
      <c r="N407" s="114"/>
    </row>
    <row r="408" spans="1:14" ht="25.5" customHeight="1">
      <c r="A408" s="111">
        <v>405</v>
      </c>
      <c r="B408" s="174" t="e">
        <f>CONCATENATE(I408,"-",#REF!)</f>
        <v>#REF!</v>
      </c>
      <c r="C408" s="174"/>
      <c r="D408" s="174"/>
      <c r="E408" s="113"/>
      <c r="F408" s="175"/>
      <c r="G408" s="111"/>
      <c r="H408" s="111" t="s">
        <v>631</v>
      </c>
      <c r="I408" s="111"/>
      <c r="J408" s="114"/>
      <c r="K408" s="111"/>
      <c r="L408" s="114"/>
      <c r="M408" s="111"/>
      <c r="N408" s="114"/>
    </row>
    <row r="409" spans="1:14" ht="25.5" customHeight="1">
      <c r="A409" s="111">
        <v>406</v>
      </c>
      <c r="B409" s="174" t="e">
        <f>CONCATENATE(I409,"-",#REF!)</f>
        <v>#REF!</v>
      </c>
      <c r="C409" s="174"/>
      <c r="D409" s="174"/>
      <c r="E409" s="113"/>
      <c r="F409" s="175"/>
      <c r="G409" s="111"/>
      <c r="H409" s="111" t="s">
        <v>631</v>
      </c>
      <c r="I409" s="111"/>
      <c r="J409" s="114"/>
      <c r="K409" s="111"/>
      <c r="L409" s="114"/>
      <c r="M409" s="111"/>
      <c r="N409" s="114"/>
    </row>
    <row r="410" spans="1:14" ht="25.5" customHeight="1">
      <c r="A410" s="111">
        <v>407</v>
      </c>
      <c r="B410" s="174" t="e">
        <f>CONCATENATE(I410,"-",#REF!)</f>
        <v>#REF!</v>
      </c>
      <c r="C410" s="174"/>
      <c r="D410" s="174"/>
      <c r="E410" s="113"/>
      <c r="F410" s="175"/>
      <c r="G410" s="111"/>
      <c r="H410" s="111" t="s">
        <v>631</v>
      </c>
      <c r="I410" s="111"/>
      <c r="J410" s="114"/>
      <c r="K410" s="111"/>
      <c r="L410" s="114"/>
      <c r="M410" s="111"/>
      <c r="N410" s="114"/>
    </row>
    <row r="411" spans="1:14" ht="25.5" customHeight="1">
      <c r="A411" s="111">
        <v>408</v>
      </c>
      <c r="B411" s="174" t="e">
        <f>CONCATENATE(I411,"-",#REF!)</f>
        <v>#REF!</v>
      </c>
      <c r="C411" s="174"/>
      <c r="D411" s="174"/>
      <c r="E411" s="113"/>
      <c r="F411" s="175"/>
      <c r="G411" s="111"/>
      <c r="H411" s="111" t="s">
        <v>631</v>
      </c>
      <c r="I411" s="111"/>
      <c r="J411" s="114"/>
      <c r="K411" s="111"/>
      <c r="L411" s="114"/>
      <c r="M411" s="111"/>
      <c r="N411" s="114"/>
    </row>
    <row r="412" spans="1:14" ht="25.5" customHeight="1">
      <c r="A412" s="111">
        <v>409</v>
      </c>
      <c r="B412" s="174" t="e">
        <f>CONCATENATE(I412,"-",#REF!)</f>
        <v>#REF!</v>
      </c>
      <c r="C412" s="174"/>
      <c r="D412" s="174"/>
      <c r="E412" s="113"/>
      <c r="F412" s="175"/>
      <c r="G412" s="111"/>
      <c r="H412" s="111" t="s">
        <v>631</v>
      </c>
      <c r="I412" s="111"/>
      <c r="J412" s="114"/>
      <c r="K412" s="111"/>
      <c r="L412" s="114"/>
      <c r="M412" s="111"/>
      <c r="N412" s="114"/>
    </row>
    <row r="413" spans="1:14" ht="25.5" customHeight="1">
      <c r="A413" s="111">
        <v>410</v>
      </c>
      <c r="B413" s="174" t="e">
        <f>CONCATENATE(I413,"-",#REF!)</f>
        <v>#REF!</v>
      </c>
      <c r="C413" s="174"/>
      <c r="D413" s="174"/>
      <c r="E413" s="113"/>
      <c r="F413" s="175"/>
      <c r="G413" s="111"/>
      <c r="H413" s="111" t="s">
        <v>631</v>
      </c>
      <c r="I413" s="111"/>
      <c r="J413" s="114"/>
      <c r="K413" s="111"/>
      <c r="L413" s="114"/>
      <c r="M413" s="111"/>
      <c r="N413" s="114"/>
    </row>
    <row r="414" spans="1:14" ht="25.5" customHeight="1">
      <c r="A414" s="111">
        <v>411</v>
      </c>
      <c r="B414" s="174" t="e">
        <f>CONCATENATE(I414,"-",#REF!)</f>
        <v>#REF!</v>
      </c>
      <c r="C414" s="174"/>
      <c r="D414" s="174"/>
      <c r="E414" s="113"/>
      <c r="F414" s="175"/>
      <c r="G414" s="111"/>
      <c r="H414" s="111" t="s">
        <v>631</v>
      </c>
      <c r="I414" s="111"/>
      <c r="J414" s="114"/>
      <c r="K414" s="111"/>
      <c r="L414" s="114"/>
      <c r="M414" s="111"/>
      <c r="N414" s="114"/>
    </row>
    <row r="415" spans="1:14" ht="25.5" customHeight="1">
      <c r="A415" s="111">
        <v>412</v>
      </c>
      <c r="B415" s="174" t="e">
        <f>CONCATENATE(I415,"-",#REF!)</f>
        <v>#REF!</v>
      </c>
      <c r="C415" s="174"/>
      <c r="D415" s="174"/>
      <c r="E415" s="113"/>
      <c r="F415" s="175"/>
      <c r="G415" s="111"/>
      <c r="H415" s="111" t="s">
        <v>631</v>
      </c>
      <c r="I415" s="111"/>
      <c r="J415" s="114"/>
      <c r="K415" s="111"/>
      <c r="L415" s="114"/>
      <c r="M415" s="111"/>
      <c r="N415" s="114"/>
    </row>
    <row r="416" spans="1:14" ht="25.5" customHeight="1">
      <c r="A416" s="111">
        <v>413</v>
      </c>
      <c r="B416" s="174" t="e">
        <f>CONCATENATE(I416,"-",#REF!)</f>
        <v>#REF!</v>
      </c>
      <c r="C416" s="174"/>
      <c r="D416" s="174"/>
      <c r="E416" s="113"/>
      <c r="F416" s="175"/>
      <c r="G416" s="111"/>
      <c r="H416" s="111" t="s">
        <v>631</v>
      </c>
      <c r="I416" s="111"/>
      <c r="J416" s="114"/>
      <c r="K416" s="111"/>
      <c r="L416" s="114"/>
      <c r="M416" s="111"/>
      <c r="N416" s="114"/>
    </row>
    <row r="417" spans="1:14" ht="25.5" customHeight="1">
      <c r="A417" s="111">
        <v>414</v>
      </c>
      <c r="B417" s="174" t="e">
        <f>CONCATENATE(I417,"-",#REF!)</f>
        <v>#REF!</v>
      </c>
      <c r="C417" s="174"/>
      <c r="D417" s="174"/>
      <c r="E417" s="113"/>
      <c r="F417" s="175"/>
      <c r="G417" s="111"/>
      <c r="H417" s="111" t="s">
        <v>631</v>
      </c>
      <c r="I417" s="111"/>
      <c r="J417" s="114"/>
      <c r="K417" s="111"/>
      <c r="L417" s="114"/>
      <c r="M417" s="111"/>
      <c r="N417" s="114"/>
    </row>
    <row r="418" spans="1:14" ht="25.5" customHeight="1">
      <c r="A418" s="111">
        <v>415</v>
      </c>
      <c r="B418" s="174" t="e">
        <f>CONCATENATE(I418,"-",#REF!)</f>
        <v>#REF!</v>
      </c>
      <c r="C418" s="174"/>
      <c r="D418" s="174"/>
      <c r="E418" s="113"/>
      <c r="F418" s="175"/>
      <c r="G418" s="111"/>
      <c r="H418" s="111" t="s">
        <v>631</v>
      </c>
      <c r="I418" s="111"/>
      <c r="J418" s="114"/>
      <c r="K418" s="111"/>
      <c r="L418" s="114"/>
      <c r="M418" s="111"/>
      <c r="N418" s="114"/>
    </row>
    <row r="419" spans="1:14" ht="25.5" customHeight="1">
      <c r="A419" s="111">
        <v>416</v>
      </c>
      <c r="B419" s="174" t="e">
        <f>CONCATENATE(I419,"-",#REF!)</f>
        <v>#REF!</v>
      </c>
      <c r="C419" s="174"/>
      <c r="D419" s="174"/>
      <c r="E419" s="113"/>
      <c r="F419" s="175"/>
      <c r="G419" s="111"/>
      <c r="H419" s="111" t="s">
        <v>631</v>
      </c>
      <c r="I419" s="111"/>
      <c r="J419" s="114"/>
      <c r="K419" s="111"/>
      <c r="L419" s="114"/>
      <c r="M419" s="111"/>
      <c r="N419" s="114"/>
    </row>
    <row r="420" spans="1:14" ht="25.5" customHeight="1">
      <c r="A420" s="111">
        <v>417</v>
      </c>
      <c r="B420" s="174" t="e">
        <f>CONCATENATE(I420,"-",#REF!)</f>
        <v>#REF!</v>
      </c>
      <c r="C420" s="174"/>
      <c r="D420" s="174"/>
      <c r="E420" s="113"/>
      <c r="F420" s="175"/>
      <c r="G420" s="111"/>
      <c r="H420" s="111" t="s">
        <v>631</v>
      </c>
      <c r="I420" s="111"/>
      <c r="J420" s="114"/>
      <c r="K420" s="111"/>
      <c r="L420" s="114"/>
      <c r="M420" s="111"/>
      <c r="N420" s="114"/>
    </row>
    <row r="421" spans="1:14" ht="25.5" customHeight="1">
      <c r="A421" s="111">
        <v>418</v>
      </c>
      <c r="B421" s="174" t="e">
        <f>CONCATENATE(I421,"-",#REF!)</f>
        <v>#REF!</v>
      </c>
      <c r="C421" s="174"/>
      <c r="D421" s="174"/>
      <c r="E421" s="113"/>
      <c r="F421" s="175"/>
      <c r="G421" s="111"/>
      <c r="H421" s="111" t="s">
        <v>631</v>
      </c>
      <c r="I421" s="111"/>
      <c r="J421" s="114"/>
      <c r="K421" s="111"/>
      <c r="L421" s="114"/>
      <c r="M421" s="111"/>
      <c r="N421" s="114"/>
    </row>
    <row r="422" spans="1:14" ht="25.5" customHeight="1">
      <c r="A422" s="111">
        <v>419</v>
      </c>
      <c r="B422" s="174" t="e">
        <f>CONCATENATE(I422,"-",#REF!)</f>
        <v>#REF!</v>
      </c>
      <c r="C422" s="174"/>
      <c r="D422" s="174"/>
      <c r="E422" s="113"/>
      <c r="F422" s="175"/>
      <c r="G422" s="111"/>
      <c r="H422" s="111" t="s">
        <v>631</v>
      </c>
      <c r="I422" s="111"/>
      <c r="J422" s="114"/>
      <c r="K422" s="111"/>
      <c r="L422" s="114"/>
      <c r="M422" s="111"/>
      <c r="N422" s="114"/>
    </row>
    <row r="423" spans="1:14" ht="25.5" customHeight="1">
      <c r="A423" s="111">
        <v>420</v>
      </c>
      <c r="B423" s="174" t="e">
        <f>CONCATENATE(I423,"-",#REF!)</f>
        <v>#REF!</v>
      </c>
      <c r="C423" s="174"/>
      <c r="D423" s="174"/>
      <c r="E423" s="113"/>
      <c r="F423" s="175"/>
      <c r="G423" s="111"/>
      <c r="H423" s="111" t="s">
        <v>631</v>
      </c>
      <c r="I423" s="111"/>
      <c r="J423" s="114"/>
      <c r="K423" s="111"/>
      <c r="L423" s="114"/>
      <c r="M423" s="111"/>
      <c r="N423" s="114"/>
    </row>
    <row r="424" spans="1:14" ht="25.5" customHeight="1">
      <c r="A424" s="111">
        <v>421</v>
      </c>
      <c r="B424" s="174" t="e">
        <f>CONCATENATE(I424,"-",#REF!)</f>
        <v>#REF!</v>
      </c>
      <c r="C424" s="174"/>
      <c r="D424" s="174"/>
      <c r="E424" s="113"/>
      <c r="F424" s="175"/>
      <c r="G424" s="111"/>
      <c r="H424" s="111" t="s">
        <v>631</v>
      </c>
      <c r="I424" s="111"/>
      <c r="J424" s="114"/>
      <c r="K424" s="111"/>
      <c r="L424" s="114"/>
      <c r="M424" s="111"/>
      <c r="N424" s="114"/>
    </row>
    <row r="425" spans="1:14" ht="25.5" customHeight="1">
      <c r="A425" s="111">
        <v>422</v>
      </c>
      <c r="B425" s="174" t="e">
        <f>CONCATENATE(I425,"-",#REF!)</f>
        <v>#REF!</v>
      </c>
      <c r="C425" s="174"/>
      <c r="D425" s="174"/>
      <c r="E425" s="113"/>
      <c r="F425" s="175"/>
      <c r="G425" s="111"/>
      <c r="H425" s="111" t="s">
        <v>631</v>
      </c>
      <c r="I425" s="111"/>
      <c r="J425" s="114"/>
      <c r="K425" s="111"/>
      <c r="L425" s="114"/>
      <c r="M425" s="111"/>
      <c r="N425" s="114"/>
    </row>
    <row r="426" spans="1:14" ht="25.5" customHeight="1">
      <c r="A426" s="111">
        <v>423</v>
      </c>
      <c r="B426" s="174" t="e">
        <f>CONCATENATE(I426,"-",#REF!)</f>
        <v>#REF!</v>
      </c>
      <c r="C426" s="174"/>
      <c r="D426" s="174"/>
      <c r="E426" s="113"/>
      <c r="F426" s="175"/>
      <c r="G426" s="111"/>
      <c r="H426" s="111" t="s">
        <v>631</v>
      </c>
      <c r="I426" s="111"/>
      <c r="J426" s="114"/>
      <c r="K426" s="111"/>
      <c r="L426" s="114"/>
      <c r="M426" s="111"/>
      <c r="N426" s="114"/>
    </row>
    <row r="427" spans="1:14" ht="25.5" customHeight="1">
      <c r="A427" s="111">
        <v>424</v>
      </c>
      <c r="B427" s="174" t="e">
        <f>CONCATENATE(I427,"-",#REF!)</f>
        <v>#REF!</v>
      </c>
      <c r="C427" s="174"/>
      <c r="D427" s="174"/>
      <c r="E427" s="113"/>
      <c r="F427" s="175"/>
      <c r="G427" s="111"/>
      <c r="H427" s="111" t="s">
        <v>631</v>
      </c>
      <c r="I427" s="111"/>
      <c r="J427" s="114"/>
      <c r="K427" s="111"/>
      <c r="L427" s="114"/>
      <c r="M427" s="111"/>
      <c r="N427" s="114"/>
    </row>
    <row r="428" spans="1:14" ht="25.5" customHeight="1">
      <c r="A428" s="111">
        <v>425</v>
      </c>
      <c r="B428" s="174" t="e">
        <f>CONCATENATE(I428,"-",#REF!)</f>
        <v>#REF!</v>
      </c>
      <c r="C428" s="174"/>
      <c r="D428" s="174"/>
      <c r="E428" s="113"/>
      <c r="F428" s="175"/>
      <c r="G428" s="111"/>
      <c r="H428" s="111" t="s">
        <v>631</v>
      </c>
      <c r="I428" s="111"/>
      <c r="J428" s="114"/>
      <c r="K428" s="111"/>
      <c r="L428" s="114"/>
      <c r="M428" s="111"/>
      <c r="N428" s="114"/>
    </row>
    <row r="429" spans="1:14" ht="25.5" customHeight="1">
      <c r="A429" s="111">
        <v>426</v>
      </c>
      <c r="B429" s="174" t="e">
        <f>CONCATENATE(I429,"-",#REF!)</f>
        <v>#REF!</v>
      </c>
      <c r="C429" s="174"/>
      <c r="D429" s="174"/>
      <c r="E429" s="113"/>
      <c r="F429" s="175"/>
      <c r="G429" s="111"/>
      <c r="H429" s="111" t="s">
        <v>631</v>
      </c>
      <c r="I429" s="111"/>
      <c r="J429" s="114"/>
      <c r="K429" s="111"/>
      <c r="L429" s="114"/>
      <c r="M429" s="111"/>
      <c r="N429" s="114"/>
    </row>
    <row r="430" spans="1:14" ht="25.5" customHeight="1">
      <c r="A430" s="111">
        <v>427</v>
      </c>
      <c r="B430" s="174" t="e">
        <f>CONCATENATE(I430,"-",#REF!)</f>
        <v>#REF!</v>
      </c>
      <c r="C430" s="174"/>
      <c r="D430" s="174"/>
      <c r="E430" s="113"/>
      <c r="F430" s="175"/>
      <c r="G430" s="111"/>
      <c r="H430" s="111" t="s">
        <v>631</v>
      </c>
      <c r="I430" s="111"/>
      <c r="J430" s="114"/>
      <c r="K430" s="111"/>
      <c r="L430" s="114"/>
      <c r="M430" s="111"/>
      <c r="N430" s="114"/>
    </row>
    <row r="431" spans="1:14" ht="25.5" customHeight="1">
      <c r="A431" s="111">
        <v>428</v>
      </c>
      <c r="B431" s="174" t="e">
        <f>CONCATENATE(I431,"-",#REF!)</f>
        <v>#REF!</v>
      </c>
      <c r="C431" s="174"/>
      <c r="D431" s="174"/>
      <c r="E431" s="113"/>
      <c r="F431" s="175"/>
      <c r="G431" s="111"/>
      <c r="H431" s="111" t="s">
        <v>631</v>
      </c>
      <c r="I431" s="111"/>
      <c r="J431" s="114"/>
      <c r="K431" s="111"/>
      <c r="L431" s="114"/>
      <c r="M431" s="111"/>
      <c r="N431" s="114"/>
    </row>
    <row r="432" spans="1:14" ht="25.5" customHeight="1">
      <c r="A432" s="111">
        <v>429</v>
      </c>
      <c r="B432" s="174" t="e">
        <f>CONCATENATE(I432,"-",#REF!)</f>
        <v>#REF!</v>
      </c>
      <c r="C432" s="174"/>
      <c r="D432" s="174"/>
      <c r="E432" s="113"/>
      <c r="F432" s="175"/>
      <c r="G432" s="111"/>
      <c r="H432" s="111" t="s">
        <v>631</v>
      </c>
      <c r="I432" s="111"/>
      <c r="J432" s="114"/>
      <c r="K432" s="111"/>
      <c r="L432" s="114"/>
      <c r="M432" s="111"/>
      <c r="N432" s="114"/>
    </row>
    <row r="433" spans="1:14" ht="25.5" customHeight="1">
      <c r="A433" s="111">
        <v>430</v>
      </c>
      <c r="B433" s="174" t="e">
        <f>CONCATENATE(I433,"-",#REF!)</f>
        <v>#REF!</v>
      </c>
      <c r="C433" s="174"/>
      <c r="D433" s="174"/>
      <c r="E433" s="113"/>
      <c r="F433" s="175"/>
      <c r="G433" s="111"/>
      <c r="H433" s="111" t="s">
        <v>631</v>
      </c>
      <c r="I433" s="111"/>
      <c r="J433" s="114"/>
      <c r="K433" s="111"/>
      <c r="L433" s="114"/>
      <c r="M433" s="111"/>
      <c r="N433" s="114"/>
    </row>
    <row r="434" spans="1:14" ht="25.5" customHeight="1">
      <c r="A434" s="111">
        <v>431</v>
      </c>
      <c r="B434" s="174" t="e">
        <f>CONCATENATE(I434,"-",#REF!)</f>
        <v>#REF!</v>
      </c>
      <c r="C434" s="174"/>
      <c r="D434" s="174"/>
      <c r="E434" s="113"/>
      <c r="F434" s="175"/>
      <c r="G434" s="111"/>
      <c r="H434" s="111" t="s">
        <v>631</v>
      </c>
      <c r="I434" s="111"/>
      <c r="J434" s="114"/>
      <c r="K434" s="111"/>
      <c r="L434" s="114"/>
      <c r="M434" s="111"/>
      <c r="N434" s="114"/>
    </row>
    <row r="435" spans="1:14" ht="25.5" customHeight="1">
      <c r="A435" s="111">
        <v>432</v>
      </c>
      <c r="B435" s="174" t="e">
        <f>CONCATENATE(I435,"-",#REF!)</f>
        <v>#REF!</v>
      </c>
      <c r="C435" s="174"/>
      <c r="D435" s="174"/>
      <c r="E435" s="113"/>
      <c r="F435" s="175"/>
      <c r="G435" s="111"/>
      <c r="H435" s="111" t="s">
        <v>631</v>
      </c>
      <c r="I435" s="111"/>
      <c r="J435" s="114"/>
      <c r="K435" s="111"/>
      <c r="L435" s="114"/>
      <c r="M435" s="111"/>
      <c r="N435" s="114"/>
    </row>
    <row r="436" spans="1:14" ht="25.5" customHeight="1">
      <c r="A436" s="111">
        <v>433</v>
      </c>
      <c r="B436" s="174" t="e">
        <f>CONCATENATE(I436,"-",#REF!)</f>
        <v>#REF!</v>
      </c>
      <c r="C436" s="174"/>
      <c r="D436" s="174"/>
      <c r="E436" s="113"/>
      <c r="F436" s="175"/>
      <c r="G436" s="111"/>
      <c r="H436" s="111" t="s">
        <v>631</v>
      </c>
      <c r="I436" s="111"/>
      <c r="J436" s="114"/>
      <c r="K436" s="111"/>
      <c r="L436" s="114"/>
      <c r="M436" s="111"/>
      <c r="N436" s="114"/>
    </row>
    <row r="437" spans="1:14" ht="25.5" customHeight="1">
      <c r="A437" s="111">
        <v>434</v>
      </c>
      <c r="B437" s="174" t="e">
        <f>CONCATENATE(I437,"-",#REF!)</f>
        <v>#REF!</v>
      </c>
      <c r="C437" s="174"/>
      <c r="D437" s="174"/>
      <c r="E437" s="113"/>
      <c r="F437" s="175"/>
      <c r="G437" s="111"/>
      <c r="H437" s="111" t="s">
        <v>631</v>
      </c>
      <c r="I437" s="111"/>
      <c r="J437" s="114"/>
      <c r="K437" s="111"/>
      <c r="L437" s="114"/>
      <c r="M437" s="111"/>
      <c r="N437" s="114"/>
    </row>
    <row r="438" spans="1:14" ht="25.5" customHeight="1">
      <c r="A438" s="111">
        <v>435</v>
      </c>
      <c r="B438" s="174" t="e">
        <f>CONCATENATE(I438,"-",#REF!)</f>
        <v>#REF!</v>
      </c>
      <c r="C438" s="174"/>
      <c r="D438" s="174"/>
      <c r="E438" s="113"/>
      <c r="F438" s="175"/>
      <c r="G438" s="111"/>
      <c r="H438" s="111" t="s">
        <v>631</v>
      </c>
      <c r="I438" s="111"/>
      <c r="J438" s="114"/>
      <c r="K438" s="111"/>
      <c r="L438" s="114"/>
      <c r="M438" s="111"/>
      <c r="N438" s="114"/>
    </row>
    <row r="439" spans="1:14" ht="25.5" customHeight="1">
      <c r="A439" s="111">
        <v>436</v>
      </c>
      <c r="B439" s="174" t="e">
        <f>CONCATENATE(I439,"-",#REF!)</f>
        <v>#REF!</v>
      </c>
      <c r="C439" s="174"/>
      <c r="D439" s="174"/>
      <c r="E439" s="113"/>
      <c r="F439" s="175"/>
      <c r="G439" s="111"/>
      <c r="H439" s="111" t="s">
        <v>631</v>
      </c>
      <c r="I439" s="111"/>
      <c r="J439" s="114"/>
      <c r="K439" s="111"/>
      <c r="L439" s="114"/>
      <c r="M439" s="111"/>
      <c r="N439" s="114"/>
    </row>
    <row r="440" spans="1:14" ht="25.5" customHeight="1">
      <c r="A440" s="111">
        <v>437</v>
      </c>
      <c r="B440" s="174" t="e">
        <f>CONCATENATE(I440,"-",#REF!)</f>
        <v>#REF!</v>
      </c>
      <c r="C440" s="174"/>
      <c r="D440" s="174"/>
      <c r="E440" s="113"/>
      <c r="F440" s="175"/>
      <c r="G440" s="111"/>
      <c r="H440" s="111" t="s">
        <v>631</v>
      </c>
      <c r="I440" s="111"/>
      <c r="J440" s="114"/>
      <c r="K440" s="111"/>
      <c r="L440" s="114"/>
      <c r="M440" s="111"/>
      <c r="N440" s="114"/>
    </row>
    <row r="441" spans="1:14" ht="25.5" customHeight="1">
      <c r="A441" s="111">
        <v>438</v>
      </c>
      <c r="B441" s="174" t="e">
        <f>CONCATENATE(I441,"-",#REF!)</f>
        <v>#REF!</v>
      </c>
      <c r="C441" s="174"/>
      <c r="D441" s="174"/>
      <c r="E441" s="113"/>
      <c r="F441" s="175"/>
      <c r="G441" s="111"/>
      <c r="H441" s="111" t="s">
        <v>631</v>
      </c>
      <c r="I441" s="111"/>
      <c r="J441" s="114"/>
      <c r="K441" s="111"/>
      <c r="L441" s="114"/>
      <c r="M441" s="111"/>
      <c r="N441" s="114"/>
    </row>
    <row r="442" spans="1:14" ht="25.5" customHeight="1">
      <c r="A442" s="111">
        <v>439</v>
      </c>
      <c r="B442" s="174" t="e">
        <f>CONCATENATE(I442,"-",#REF!)</f>
        <v>#REF!</v>
      </c>
      <c r="C442" s="174"/>
      <c r="D442" s="174"/>
      <c r="E442" s="113"/>
      <c r="F442" s="175"/>
      <c r="G442" s="111"/>
      <c r="H442" s="111" t="s">
        <v>631</v>
      </c>
      <c r="I442" s="111"/>
      <c r="J442" s="114"/>
      <c r="K442" s="111"/>
      <c r="L442" s="114"/>
      <c r="M442" s="111"/>
      <c r="N442" s="114"/>
    </row>
    <row r="443" spans="1:14" ht="25.5" customHeight="1">
      <c r="A443" s="111">
        <v>440</v>
      </c>
      <c r="B443" s="174" t="e">
        <f>CONCATENATE(I443,"-",#REF!)</f>
        <v>#REF!</v>
      </c>
      <c r="C443" s="174"/>
      <c r="D443" s="174"/>
      <c r="E443" s="113"/>
      <c r="F443" s="175"/>
      <c r="G443" s="111"/>
      <c r="H443" s="111" t="s">
        <v>631</v>
      </c>
      <c r="I443" s="111"/>
      <c r="J443" s="114"/>
      <c r="K443" s="111"/>
      <c r="L443" s="114"/>
      <c r="M443" s="111"/>
      <c r="N443" s="114"/>
    </row>
    <row r="444" spans="1:14" ht="25.5" customHeight="1">
      <c r="A444" s="111">
        <v>441</v>
      </c>
      <c r="B444" s="174" t="e">
        <f>CONCATENATE(I444,"-",#REF!)</f>
        <v>#REF!</v>
      </c>
      <c r="C444" s="174"/>
      <c r="D444" s="174"/>
      <c r="E444" s="113"/>
      <c r="F444" s="175"/>
      <c r="G444" s="111"/>
      <c r="H444" s="111" t="s">
        <v>631</v>
      </c>
      <c r="I444" s="111"/>
      <c r="J444" s="114"/>
      <c r="K444" s="111"/>
      <c r="L444" s="114"/>
      <c r="M444" s="111"/>
      <c r="N444" s="114"/>
    </row>
    <row r="445" spans="1:14" ht="25.5" customHeight="1">
      <c r="A445" s="111">
        <v>442</v>
      </c>
      <c r="B445" s="174" t="e">
        <f>CONCATENATE(I445,"-",#REF!)</f>
        <v>#REF!</v>
      </c>
      <c r="C445" s="174"/>
      <c r="D445" s="174"/>
      <c r="E445" s="113"/>
      <c r="F445" s="175"/>
      <c r="G445" s="111"/>
      <c r="H445" s="111" t="s">
        <v>631</v>
      </c>
      <c r="I445" s="111"/>
      <c r="J445" s="114"/>
      <c r="K445" s="111"/>
      <c r="L445" s="114"/>
      <c r="M445" s="111"/>
      <c r="N445" s="114"/>
    </row>
    <row r="446" spans="1:14" ht="25.5" customHeight="1">
      <c r="A446" s="111">
        <v>443</v>
      </c>
      <c r="B446" s="174" t="e">
        <f>CONCATENATE(I446,"-",#REF!)</f>
        <v>#REF!</v>
      </c>
      <c r="C446" s="174"/>
      <c r="D446" s="174"/>
      <c r="E446" s="113"/>
      <c r="F446" s="175"/>
      <c r="G446" s="111"/>
      <c r="H446" s="111" t="s">
        <v>631</v>
      </c>
      <c r="I446" s="111"/>
      <c r="J446" s="114"/>
      <c r="K446" s="111"/>
      <c r="L446" s="114"/>
      <c r="M446" s="111"/>
      <c r="N446" s="114"/>
    </row>
    <row r="447" spans="1:14" ht="25.5" customHeight="1">
      <c r="A447" s="111">
        <v>444</v>
      </c>
      <c r="B447" s="174" t="e">
        <f>CONCATENATE(I447,"-",#REF!)</f>
        <v>#REF!</v>
      </c>
      <c r="C447" s="174"/>
      <c r="D447" s="174"/>
      <c r="E447" s="113"/>
      <c r="F447" s="175"/>
      <c r="G447" s="111"/>
      <c r="H447" s="111" t="s">
        <v>631</v>
      </c>
      <c r="I447" s="111"/>
      <c r="J447" s="114"/>
      <c r="K447" s="111"/>
      <c r="L447" s="114"/>
      <c r="M447" s="111"/>
      <c r="N447" s="114"/>
    </row>
    <row r="448" spans="1:14" ht="25.5" customHeight="1">
      <c r="A448" s="111">
        <v>445</v>
      </c>
      <c r="B448" s="174" t="e">
        <f>CONCATENATE(I448,"-",#REF!)</f>
        <v>#REF!</v>
      </c>
      <c r="C448" s="174"/>
      <c r="D448" s="174"/>
      <c r="E448" s="113"/>
      <c r="F448" s="175"/>
      <c r="G448" s="111"/>
      <c r="H448" s="111" t="s">
        <v>631</v>
      </c>
      <c r="I448" s="111"/>
      <c r="J448" s="114"/>
      <c r="K448" s="111"/>
      <c r="L448" s="114"/>
      <c r="M448" s="111"/>
      <c r="N448" s="114"/>
    </row>
    <row r="449" spans="1:14" ht="25.5" customHeight="1">
      <c r="A449" s="111">
        <v>446</v>
      </c>
      <c r="B449" s="174" t="e">
        <f>CONCATENATE(I449,"-",#REF!)</f>
        <v>#REF!</v>
      </c>
      <c r="C449" s="174"/>
      <c r="D449" s="174"/>
      <c r="E449" s="113"/>
      <c r="F449" s="175"/>
      <c r="G449" s="111"/>
      <c r="H449" s="111" t="s">
        <v>631</v>
      </c>
      <c r="I449" s="111"/>
      <c r="J449" s="114"/>
      <c r="K449" s="111"/>
      <c r="L449" s="114"/>
      <c r="M449" s="111"/>
      <c r="N449" s="114"/>
    </row>
    <row r="450" spans="1:14" ht="25.5" customHeight="1">
      <c r="A450" s="111">
        <v>447</v>
      </c>
      <c r="B450" s="174" t="e">
        <f>CONCATENATE(I450,"-",#REF!)</f>
        <v>#REF!</v>
      </c>
      <c r="C450" s="174"/>
      <c r="D450" s="174"/>
      <c r="E450" s="113"/>
      <c r="F450" s="175"/>
      <c r="G450" s="111"/>
      <c r="H450" s="111" t="s">
        <v>631</v>
      </c>
      <c r="I450" s="111"/>
      <c r="J450" s="114"/>
      <c r="K450" s="111"/>
      <c r="L450" s="114"/>
      <c r="M450" s="111"/>
      <c r="N450" s="114"/>
    </row>
    <row r="451" spans="1:14" ht="25.5" customHeight="1">
      <c r="A451" s="111">
        <v>448</v>
      </c>
      <c r="B451" s="174" t="e">
        <f>CONCATENATE(I451,"-",#REF!)</f>
        <v>#REF!</v>
      </c>
      <c r="C451" s="174"/>
      <c r="D451" s="174"/>
      <c r="E451" s="113"/>
      <c r="F451" s="175"/>
      <c r="G451" s="111"/>
      <c r="H451" s="111" t="s">
        <v>631</v>
      </c>
      <c r="I451" s="111"/>
      <c r="J451" s="114"/>
      <c r="K451" s="111"/>
      <c r="L451" s="114"/>
      <c r="M451" s="111"/>
      <c r="N451" s="114"/>
    </row>
    <row r="452" spans="1:14" ht="25.5" customHeight="1">
      <c r="A452" s="111">
        <v>449</v>
      </c>
      <c r="B452" s="174" t="e">
        <f>CONCATENATE(I452,"-",#REF!)</f>
        <v>#REF!</v>
      </c>
      <c r="C452" s="174"/>
      <c r="D452" s="174"/>
      <c r="E452" s="113"/>
      <c r="F452" s="175"/>
      <c r="G452" s="111"/>
      <c r="H452" s="111" t="s">
        <v>631</v>
      </c>
      <c r="I452" s="111"/>
      <c r="J452" s="114"/>
      <c r="K452" s="111"/>
      <c r="L452" s="114"/>
      <c r="M452" s="111"/>
      <c r="N452" s="114"/>
    </row>
    <row r="453" spans="1:14" ht="25.5" customHeight="1">
      <c r="A453" s="111">
        <v>450</v>
      </c>
      <c r="B453" s="174" t="e">
        <f>CONCATENATE(I453,"-",#REF!)</f>
        <v>#REF!</v>
      </c>
      <c r="C453" s="174"/>
      <c r="D453" s="174"/>
      <c r="E453" s="113"/>
      <c r="F453" s="175"/>
      <c r="G453" s="111"/>
      <c r="H453" s="111" t="s">
        <v>631</v>
      </c>
      <c r="I453" s="111"/>
      <c r="J453" s="114"/>
      <c r="K453" s="111"/>
      <c r="L453" s="114"/>
      <c r="M453" s="111"/>
      <c r="N453" s="114"/>
    </row>
    <row r="454" spans="1:14" ht="25.5" customHeight="1">
      <c r="A454" s="111">
        <v>451</v>
      </c>
      <c r="B454" s="174" t="e">
        <f>CONCATENATE(I454,"-",#REF!)</f>
        <v>#REF!</v>
      </c>
      <c r="C454" s="174"/>
      <c r="D454" s="174"/>
      <c r="E454" s="113"/>
      <c r="F454" s="175"/>
      <c r="G454" s="111"/>
      <c r="H454" s="111" t="s">
        <v>631</v>
      </c>
      <c r="I454" s="111"/>
      <c r="J454" s="114"/>
      <c r="K454" s="111"/>
      <c r="L454" s="114"/>
      <c r="M454" s="111"/>
      <c r="N454" s="114"/>
    </row>
    <row r="455" spans="1:14" ht="25.5" customHeight="1">
      <c r="A455" s="111">
        <v>452</v>
      </c>
      <c r="B455" s="174" t="e">
        <f>CONCATENATE(I455,"-",#REF!)</f>
        <v>#REF!</v>
      </c>
      <c r="C455" s="174"/>
      <c r="D455" s="174"/>
      <c r="E455" s="113"/>
      <c r="F455" s="175"/>
      <c r="G455" s="111"/>
      <c r="H455" s="111" t="s">
        <v>631</v>
      </c>
      <c r="I455" s="111"/>
      <c r="J455" s="114"/>
      <c r="K455" s="111"/>
      <c r="L455" s="114"/>
      <c r="M455" s="111"/>
      <c r="N455" s="114"/>
    </row>
    <row r="456" spans="1:14" ht="25.5" customHeight="1">
      <c r="A456" s="111">
        <v>453</v>
      </c>
      <c r="B456" s="174" t="e">
        <f>CONCATENATE(I456,"-",#REF!)</f>
        <v>#REF!</v>
      </c>
      <c r="C456" s="174"/>
      <c r="D456" s="174"/>
      <c r="E456" s="113"/>
      <c r="F456" s="175"/>
      <c r="G456" s="111"/>
      <c r="H456" s="111" t="s">
        <v>631</v>
      </c>
      <c r="I456" s="111"/>
      <c r="J456" s="114"/>
      <c r="K456" s="111"/>
      <c r="L456" s="114"/>
      <c r="M456" s="111"/>
      <c r="N456" s="114"/>
    </row>
    <row r="457" spans="1:14" ht="25.5" customHeight="1">
      <c r="A457" s="111">
        <v>454</v>
      </c>
      <c r="B457" s="174" t="e">
        <f>CONCATENATE(I457,"-",#REF!)</f>
        <v>#REF!</v>
      </c>
      <c r="C457" s="174"/>
      <c r="D457" s="174"/>
      <c r="E457" s="113"/>
      <c r="F457" s="175"/>
      <c r="G457" s="111"/>
      <c r="H457" s="111" t="s">
        <v>631</v>
      </c>
      <c r="I457" s="111"/>
      <c r="J457" s="114"/>
      <c r="K457" s="111"/>
      <c r="L457" s="114"/>
      <c r="M457" s="111"/>
      <c r="N457" s="114"/>
    </row>
    <row r="458" spans="1:14" ht="25.5" customHeight="1">
      <c r="A458" s="111">
        <v>455</v>
      </c>
      <c r="B458" s="174" t="e">
        <f>CONCATENATE(I458,"-",#REF!)</f>
        <v>#REF!</v>
      </c>
      <c r="C458" s="174"/>
      <c r="D458" s="174"/>
      <c r="E458" s="113"/>
      <c r="F458" s="175"/>
      <c r="G458" s="111"/>
      <c r="H458" s="111" t="s">
        <v>631</v>
      </c>
      <c r="I458" s="111"/>
      <c r="J458" s="114"/>
      <c r="K458" s="111"/>
      <c r="L458" s="114"/>
      <c r="M458" s="111"/>
      <c r="N458" s="114"/>
    </row>
    <row r="459" spans="1:14" ht="25.5" customHeight="1">
      <c r="A459" s="111">
        <v>456</v>
      </c>
      <c r="B459" s="174" t="e">
        <f>CONCATENATE(I459,"-",#REF!)</f>
        <v>#REF!</v>
      </c>
      <c r="C459" s="174"/>
      <c r="D459" s="174"/>
      <c r="E459" s="113"/>
      <c r="F459" s="175"/>
      <c r="G459" s="111"/>
      <c r="H459" s="111" t="s">
        <v>631</v>
      </c>
      <c r="I459" s="111"/>
      <c r="J459" s="114"/>
      <c r="K459" s="111"/>
      <c r="L459" s="114"/>
      <c r="M459" s="111"/>
      <c r="N459" s="114"/>
    </row>
    <row r="460" spans="1:14" ht="25.5" customHeight="1">
      <c r="A460" s="111">
        <v>457</v>
      </c>
      <c r="B460" s="174" t="e">
        <f>CONCATENATE(I460,"-",#REF!)</f>
        <v>#REF!</v>
      </c>
      <c r="C460" s="174"/>
      <c r="D460" s="174"/>
      <c r="E460" s="113"/>
      <c r="F460" s="175"/>
      <c r="G460" s="111"/>
      <c r="H460" s="111" t="s">
        <v>631</v>
      </c>
      <c r="I460" s="111"/>
      <c r="J460" s="114"/>
      <c r="K460" s="111"/>
      <c r="L460" s="114"/>
      <c r="M460" s="111"/>
      <c r="N460" s="114"/>
    </row>
    <row r="461" spans="1:14" ht="25.5" customHeight="1">
      <c r="A461" s="111">
        <v>458</v>
      </c>
      <c r="B461" s="174" t="e">
        <f>CONCATENATE(I461,"-",#REF!)</f>
        <v>#REF!</v>
      </c>
      <c r="C461" s="174"/>
      <c r="D461" s="174"/>
      <c r="E461" s="113"/>
      <c r="F461" s="175"/>
      <c r="G461" s="111"/>
      <c r="H461" s="111" t="s">
        <v>631</v>
      </c>
      <c r="I461" s="111"/>
      <c r="J461" s="114"/>
      <c r="K461" s="111"/>
      <c r="L461" s="114"/>
      <c r="M461" s="111"/>
      <c r="N461" s="114"/>
    </row>
  </sheetData>
  <sheetProtection/>
  <autoFilter ref="A3:N461"/>
  <mergeCells count="4">
    <mergeCell ref="A1:N1"/>
    <mergeCell ref="A2:F2"/>
    <mergeCell ref="G2:N2"/>
    <mergeCell ref="C253:N253"/>
  </mergeCells>
  <conditionalFormatting sqref="F1:F252 F254:F65536">
    <cfRule type="duplicateValues" priority="2" dxfId="0" stopIfTrue="1">
      <formula>AND(COUNTIF($F$1:$F$252,F1)+COUNTIF($F$254:$F$65536,F1)&gt;1,NOT(ISBLANK(F1)))</formula>
    </cfRule>
  </conditionalFormatting>
  <conditionalFormatting sqref="C1:C65536">
    <cfRule type="duplicateValues" priority="1" dxfId="0" stopIfTrue="1">
      <formula>AND(COUNTIF($C$1:$C$65536,C1)&gt;1,NOT(ISBLANK(C1)))</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53" r:id="rId1"/>
  <rowBreaks count="11" manualBreakCount="11">
    <brk id="29" max="8" man="1"/>
    <brk id="47" max="8" man="1"/>
    <brk id="63" max="8" man="1"/>
    <brk id="87" max="8" man="1"/>
    <brk id="99" max="8" man="1"/>
    <brk id="121" max="8" man="1"/>
    <brk id="144" max="8" man="1"/>
    <brk id="177" max="8" man="1"/>
    <brk id="285" max="8" man="1"/>
    <brk id="333" max="8" man="1"/>
    <brk id="424" max="8" man="1"/>
  </rowBreaks>
</worksheet>
</file>

<file path=xl/worksheets/sheet5.xml><?xml version="1.0" encoding="utf-8"?>
<worksheet xmlns="http://schemas.openxmlformats.org/spreadsheetml/2006/main" xmlns:r="http://schemas.openxmlformats.org/officeDocument/2006/relationships">
  <sheetPr>
    <tabColor rgb="FF7030A0"/>
  </sheetPr>
  <dimension ref="A1:Q67"/>
  <sheetViews>
    <sheetView view="pageBreakPreview" zoomScale="106" zoomScaleSheetLayoutView="106" zoomScalePageLayoutView="0" workbookViewId="0" topLeftCell="A55">
      <selection activeCell="K45" sqref="K45"/>
    </sheetView>
  </sheetViews>
  <sheetFormatPr defaultColWidth="9.140625" defaultRowHeight="12.75"/>
  <cols>
    <col min="1" max="1" width="4.8515625" style="34" customWidth="1"/>
    <col min="2" max="2" width="7.28125" style="34" customWidth="1"/>
    <col min="3" max="3" width="14.421875" style="22" customWidth="1"/>
    <col min="4" max="4" width="23.140625" style="22" customWidth="1"/>
    <col min="5" max="5" width="16.7109375" style="64" customWidth="1"/>
    <col min="6" max="6" width="11.7109375" style="64" customWidth="1"/>
    <col min="7" max="7" width="7.7109375" style="35" customWidth="1"/>
    <col min="8" max="8" width="2.140625" style="22" customWidth="1"/>
    <col min="9" max="9" width="4.421875" style="34" customWidth="1"/>
    <col min="10" max="10" width="15.57421875" style="34" customWidth="1"/>
    <col min="11" max="11" width="6.57421875" style="34" customWidth="1"/>
    <col min="12" max="12" width="12.28125" style="36" customWidth="1"/>
    <col min="13" max="13" width="26.421875" style="68" customWidth="1"/>
    <col min="14" max="14" width="15.8515625" style="68" customWidth="1"/>
    <col min="15" max="15" width="9.57421875" style="22" customWidth="1"/>
    <col min="16" max="16" width="7.28125" style="22" customWidth="1"/>
    <col min="17" max="17" width="5.7109375" style="22" customWidth="1"/>
    <col min="18" max="16384" width="9.140625" style="22" customWidth="1"/>
  </cols>
  <sheetData>
    <row r="1" spans="1:16" s="10" customFormat="1" ht="45" customHeight="1">
      <c r="A1" s="638" t="str">
        <f>('YARIŞMA BİLGİLERİ'!A2)</f>
        <v>Türkiye Atletizm Federasyonu
İstanbul Atletizm İl Temsilciliği</v>
      </c>
      <c r="B1" s="638"/>
      <c r="C1" s="638"/>
      <c r="D1" s="638"/>
      <c r="E1" s="638"/>
      <c r="F1" s="638"/>
      <c r="G1" s="638"/>
      <c r="H1" s="638"/>
      <c r="I1" s="638"/>
      <c r="J1" s="638"/>
      <c r="K1" s="638"/>
      <c r="L1" s="638"/>
      <c r="M1" s="638"/>
      <c r="N1" s="638"/>
      <c r="O1" s="638"/>
      <c r="P1" s="638"/>
    </row>
    <row r="2" spans="1:16" s="10" customFormat="1" ht="23.25" customHeight="1">
      <c r="A2" s="639" t="str">
        <f>'YARIŞMA BİLGİLERİ'!F19</f>
        <v>Türkiye Yıldızlar Salon Şampiyonası</v>
      </c>
      <c r="B2" s="639"/>
      <c r="C2" s="639"/>
      <c r="D2" s="639"/>
      <c r="E2" s="639"/>
      <c r="F2" s="639"/>
      <c r="G2" s="639"/>
      <c r="H2" s="639"/>
      <c r="I2" s="639"/>
      <c r="J2" s="639"/>
      <c r="K2" s="639"/>
      <c r="L2" s="639"/>
      <c r="M2" s="639"/>
      <c r="N2" s="639"/>
      <c r="O2" s="639"/>
      <c r="P2" s="639"/>
    </row>
    <row r="3" spans="1:16" s="13" customFormat="1" ht="27" customHeight="1">
      <c r="A3" s="640" t="s">
        <v>341</v>
      </c>
      <c r="B3" s="640"/>
      <c r="C3" s="640"/>
      <c r="D3" s="642" t="str">
        <f>('YARIŞMA PROGRAMI'!C7)</f>
        <v>60 Metre Seçme</v>
      </c>
      <c r="E3" s="642"/>
      <c r="F3" s="637" t="s">
        <v>60</v>
      </c>
      <c r="G3" s="637"/>
      <c r="H3" s="11" t="s">
        <v>264</v>
      </c>
      <c r="I3" s="630" t="str">
        <f>'YARIŞMA PROGRAMI'!D7</f>
        <v>8.24 / 8.1</v>
      </c>
      <c r="J3" s="630"/>
      <c r="K3" s="630"/>
      <c r="L3" s="12"/>
      <c r="M3" s="108" t="s">
        <v>265</v>
      </c>
      <c r="N3" s="635" t="str">
        <f>('YARIŞMA PROGRAMI'!E7)</f>
        <v>Cemre Ünal  7.86</v>
      </c>
      <c r="O3" s="635"/>
      <c r="P3" s="635"/>
    </row>
    <row r="4" spans="1:16" s="13" customFormat="1" ht="17.25" customHeight="1">
      <c r="A4" s="632" t="s">
        <v>269</v>
      </c>
      <c r="B4" s="632"/>
      <c r="C4" s="632"/>
      <c r="D4" s="641" t="str">
        <f>'YARIŞMA BİLGİLERİ'!F21</f>
        <v>Yıldız Kızlar</v>
      </c>
      <c r="E4" s="641"/>
      <c r="F4" s="41"/>
      <c r="G4" s="41"/>
      <c r="H4" s="41"/>
      <c r="I4" s="41"/>
      <c r="J4" s="41"/>
      <c r="K4" s="41"/>
      <c r="L4" s="42"/>
      <c r="M4" s="109" t="s">
        <v>5</v>
      </c>
      <c r="N4" s="636" t="str">
        <f>'YARIŞMA PROGRAMI'!B7</f>
        <v>19 Ocak 2013 - 10.00</v>
      </c>
      <c r="O4" s="636"/>
      <c r="P4" s="636"/>
    </row>
    <row r="5" spans="1:16" s="10" customFormat="1" ht="16.5" customHeight="1">
      <c r="A5" s="14"/>
      <c r="B5" s="14"/>
      <c r="C5" s="15"/>
      <c r="D5" s="16"/>
      <c r="E5" s="17"/>
      <c r="F5" s="17"/>
      <c r="G5" s="17"/>
      <c r="H5" s="17"/>
      <c r="I5" s="14"/>
      <c r="J5" s="14"/>
      <c r="K5" s="14"/>
      <c r="L5" s="18"/>
      <c r="M5" s="19"/>
      <c r="N5" s="631">
        <f ca="1">NOW()</f>
        <v>41295.53256354167</v>
      </c>
      <c r="O5" s="631"/>
      <c r="P5" s="631"/>
    </row>
    <row r="6" spans="1:16" s="20" customFormat="1" ht="24.75" customHeight="1">
      <c r="A6" s="643" t="s">
        <v>11</v>
      </c>
      <c r="B6" s="644" t="s">
        <v>262</v>
      </c>
      <c r="C6" s="646" t="s">
        <v>287</v>
      </c>
      <c r="D6" s="629" t="s">
        <v>13</v>
      </c>
      <c r="E6" s="629" t="s">
        <v>58</v>
      </c>
      <c r="F6" s="629" t="s">
        <v>14</v>
      </c>
      <c r="G6" s="633" t="s">
        <v>29</v>
      </c>
      <c r="I6" s="626" t="s">
        <v>16</v>
      </c>
      <c r="J6" s="627"/>
      <c r="K6" s="627"/>
      <c r="L6" s="627"/>
      <c r="M6" s="627"/>
      <c r="N6" s="627"/>
      <c r="O6" s="627"/>
      <c r="P6" s="628"/>
    </row>
    <row r="7" spans="1:16" ht="24.75" customHeight="1">
      <c r="A7" s="643"/>
      <c r="B7" s="645"/>
      <c r="C7" s="646"/>
      <c r="D7" s="629"/>
      <c r="E7" s="629"/>
      <c r="F7" s="629"/>
      <c r="G7" s="634"/>
      <c r="H7" s="21"/>
      <c r="I7" s="60" t="s">
        <v>11</v>
      </c>
      <c r="J7" s="57" t="s">
        <v>263</v>
      </c>
      <c r="K7" s="57" t="s">
        <v>262</v>
      </c>
      <c r="L7" s="58" t="s">
        <v>12</v>
      </c>
      <c r="M7" s="59" t="s">
        <v>13</v>
      </c>
      <c r="N7" s="59" t="s">
        <v>58</v>
      </c>
      <c r="O7" s="57" t="s">
        <v>14</v>
      </c>
      <c r="P7" s="57" t="s">
        <v>29</v>
      </c>
    </row>
    <row r="8" spans="1:16" s="20" customFormat="1" ht="24.75" customHeight="1">
      <c r="A8" s="94">
        <v>1</v>
      </c>
      <c r="B8" s="94"/>
      <c r="C8" s="166"/>
      <c r="D8" s="223"/>
      <c r="E8" s="224"/>
      <c r="F8" s="167"/>
      <c r="G8" s="95"/>
      <c r="H8" s="28"/>
      <c r="I8" s="29">
        <v>1</v>
      </c>
      <c r="J8" s="30" t="s">
        <v>125</v>
      </c>
      <c r="K8" s="31">
        <f>IF(ISERROR(VLOOKUP(J8,'KAYIT LİSTESİ'!$B$4:$I$739,2,0)),"",(VLOOKUP(J8,'KAYIT LİSTESİ'!$B$4:$I$739,2,0)))</f>
        <v>95</v>
      </c>
      <c r="L8" s="32">
        <f>IF(ISERROR(VLOOKUP(J8,'KAYIT LİSTESİ'!$B$4:$I$739,4,0)),"",(VLOOKUP(J8,'KAYIT LİSTESİ'!$B$4:$I$739,4,0)))</f>
        <v>35301</v>
      </c>
      <c r="M8" s="61" t="str">
        <f>IF(ISERROR(VLOOKUP(J8,'KAYIT LİSTESİ'!$B$4:$I$739,5,0)),"",(VLOOKUP(J8,'KAYIT LİSTESİ'!$B$4:$I$739,5,0)))</f>
        <v>HAZAN SEDA AKGÜN</v>
      </c>
      <c r="N8" s="61" t="str">
        <f>IF(ISERROR(VLOOKUP(J8,'KAYIT LİSTESİ'!$B$4:$I$739,6,0)),"",(VLOOKUP(J8,'KAYIT LİSTESİ'!$B$4:$I$739,6,0)))</f>
        <v>İSTANBUL</v>
      </c>
      <c r="O8" s="33"/>
      <c r="P8" s="31"/>
    </row>
    <row r="9" spans="1:16" s="20" customFormat="1" ht="24.75" customHeight="1">
      <c r="A9" s="94">
        <v>2</v>
      </c>
      <c r="B9" s="94"/>
      <c r="C9" s="166"/>
      <c r="D9" s="223"/>
      <c r="E9" s="224"/>
      <c r="F9" s="167"/>
      <c r="G9" s="95"/>
      <c r="H9" s="28"/>
      <c r="I9" s="29">
        <v>2</v>
      </c>
      <c r="J9" s="30" t="s">
        <v>126</v>
      </c>
      <c r="K9" s="31">
        <f>IF(ISERROR(VLOOKUP(J9,'KAYIT LİSTESİ'!$B$4:$I$739,2,0)),"",(VLOOKUP(J9,'KAYIT LİSTESİ'!$B$4:$I$739,2,0)))</f>
        <v>104</v>
      </c>
      <c r="L9" s="32">
        <f>IF(ISERROR(VLOOKUP(J9,'KAYIT LİSTESİ'!$B$4:$I$739,4,0)),"",(VLOOKUP(J9,'KAYIT LİSTESİ'!$B$4:$I$739,4,0)))</f>
        <v>35341</v>
      </c>
      <c r="M9" s="61" t="str">
        <f>IF(ISERROR(VLOOKUP(J9,'KAYIT LİSTESİ'!$B$4:$I$739,5,0)),"",(VLOOKUP(J9,'KAYIT LİSTESİ'!$B$4:$I$739,5,0)))</f>
        <v>TAMAY ŞAHİN</v>
      </c>
      <c r="N9" s="61" t="str">
        <f>IF(ISERROR(VLOOKUP(J9,'KAYIT LİSTESİ'!$B$4:$I$739,6,0)),"",(VLOOKUP(J9,'KAYIT LİSTESİ'!$B$4:$I$739,6,0)))</f>
        <v>İSTANBUL</v>
      </c>
      <c r="O9" s="33"/>
      <c r="P9" s="31"/>
    </row>
    <row r="10" spans="1:16" s="20" customFormat="1" ht="24.75" customHeight="1">
      <c r="A10" s="94">
        <v>3</v>
      </c>
      <c r="B10" s="94"/>
      <c r="C10" s="166"/>
      <c r="D10" s="223"/>
      <c r="E10" s="224"/>
      <c r="F10" s="167"/>
      <c r="G10" s="95"/>
      <c r="H10" s="28"/>
      <c r="I10" s="29">
        <v>3</v>
      </c>
      <c r="J10" s="30" t="s">
        <v>127</v>
      </c>
      <c r="K10" s="31">
        <f>IF(ISERROR(VLOOKUP(J10,'KAYIT LİSTESİ'!$B$4:$I$739,2,0)),"",(VLOOKUP(J10,'KAYIT LİSTESİ'!$B$4:$I$739,2,0)))</f>
        <v>111</v>
      </c>
      <c r="L10" s="32">
        <f>IF(ISERROR(VLOOKUP(J10,'KAYIT LİSTESİ'!$B$4:$I$739,4,0)),"",(VLOOKUP(J10,'KAYIT LİSTESİ'!$B$4:$I$739,4,0)))</f>
        <v>36207</v>
      </c>
      <c r="M10" s="61" t="str">
        <f>IF(ISERROR(VLOOKUP(J10,'KAYIT LİSTESİ'!$B$4:$I$739,5,0)),"",(VLOOKUP(J10,'KAYIT LİSTESİ'!$B$4:$I$739,5,0)))</f>
        <v>ESRA FINDIK</v>
      </c>
      <c r="N10" s="61" t="str">
        <f>IF(ISERROR(VLOOKUP(J10,'KAYIT LİSTESİ'!$B$4:$I$739,6,0)),"",(VLOOKUP(J10,'KAYIT LİSTESİ'!$B$4:$I$739,6,0)))</f>
        <v>İSTANBUL</v>
      </c>
      <c r="O10" s="33"/>
      <c r="P10" s="31"/>
    </row>
    <row r="11" spans="1:16" s="20" customFormat="1" ht="24.75" customHeight="1">
      <c r="A11" s="94">
        <v>4</v>
      </c>
      <c r="B11" s="94"/>
      <c r="C11" s="166"/>
      <c r="D11" s="223"/>
      <c r="E11" s="224"/>
      <c r="F11" s="167"/>
      <c r="G11" s="95"/>
      <c r="H11" s="28"/>
      <c r="I11" s="29">
        <v>4</v>
      </c>
      <c r="J11" s="30" t="s">
        <v>128</v>
      </c>
      <c r="K11" s="31">
        <f>IF(ISERROR(VLOOKUP(J11,'KAYIT LİSTESİ'!$B$4:$I$739,2,0)),"",(VLOOKUP(J11,'KAYIT LİSTESİ'!$B$4:$I$739,2,0)))</f>
        <v>113</v>
      </c>
      <c r="L11" s="32">
        <f>IF(ISERROR(VLOOKUP(J11,'KAYIT LİSTESİ'!$B$4:$I$739,4,0)),"",(VLOOKUP(J11,'KAYIT LİSTESİ'!$B$4:$I$739,4,0)))</f>
        <v>36618</v>
      </c>
      <c r="M11" s="61" t="str">
        <f>IF(ISERROR(VLOOKUP(J11,'KAYIT LİSTESİ'!$B$4:$I$739,5,0)),"",(VLOOKUP(J11,'KAYIT LİSTESİ'!$B$4:$I$739,5,0)))</f>
        <v>MELEK CEVAHİR</v>
      </c>
      <c r="N11" s="61" t="str">
        <f>IF(ISERROR(VLOOKUP(J11,'KAYIT LİSTESİ'!$B$4:$I$739,6,0)),"",(VLOOKUP(J11,'KAYIT LİSTESİ'!$B$4:$I$739,6,0)))</f>
        <v>İSTANBUL</v>
      </c>
      <c r="O11" s="33"/>
      <c r="P11" s="31"/>
    </row>
    <row r="12" spans="1:16" s="20" customFormat="1" ht="24.75" customHeight="1">
      <c r="A12" s="94">
        <v>5</v>
      </c>
      <c r="B12" s="94"/>
      <c r="C12" s="166"/>
      <c r="D12" s="223"/>
      <c r="E12" s="224"/>
      <c r="F12" s="167"/>
      <c r="G12" s="95"/>
      <c r="H12" s="28"/>
      <c r="I12" s="29">
        <v>5</v>
      </c>
      <c r="J12" s="30" t="s">
        <v>129</v>
      </c>
      <c r="K12" s="31">
        <f>IF(ISERROR(VLOOKUP(J12,'KAYIT LİSTESİ'!$B$4:$I$739,2,0)),"",(VLOOKUP(J12,'KAYIT LİSTESİ'!$B$4:$I$739,2,0)))</f>
        <v>116</v>
      </c>
      <c r="L12" s="32">
        <f>IF(ISERROR(VLOOKUP(J12,'KAYIT LİSTESİ'!$B$4:$I$739,4,0)),"",(VLOOKUP(J12,'KAYIT LİSTESİ'!$B$4:$I$739,4,0)))</f>
        <v>35768</v>
      </c>
      <c r="M12" s="61" t="str">
        <f>IF(ISERROR(VLOOKUP(J12,'KAYIT LİSTESİ'!$B$4:$I$739,5,0)),"",(VLOOKUP(J12,'KAYIT LİSTESİ'!$B$4:$I$739,5,0)))</f>
        <v>DERYA NURKEMALOGLU</v>
      </c>
      <c r="N12" s="61" t="str">
        <f>IF(ISERROR(VLOOKUP(J12,'KAYIT LİSTESİ'!$B$4:$I$739,6,0)),"",(VLOOKUP(J12,'KAYIT LİSTESİ'!$B$4:$I$739,6,0)))</f>
        <v>İSTANBUL</v>
      </c>
      <c r="O12" s="33"/>
      <c r="P12" s="31"/>
    </row>
    <row r="13" spans="1:16" s="20" customFormat="1" ht="24.75" customHeight="1">
      <c r="A13" s="94">
        <v>6</v>
      </c>
      <c r="B13" s="94"/>
      <c r="C13" s="166"/>
      <c r="D13" s="223"/>
      <c r="E13" s="224"/>
      <c r="F13" s="167"/>
      <c r="G13" s="95"/>
      <c r="H13" s="28"/>
      <c r="I13" s="29">
        <v>6</v>
      </c>
      <c r="J13" s="30" t="s">
        <v>130</v>
      </c>
      <c r="K13" s="31">
        <f>IF(ISERROR(VLOOKUP(J13,'KAYIT LİSTESİ'!$B$4:$I$739,2,0)),"",(VLOOKUP(J13,'KAYIT LİSTESİ'!$B$4:$I$739,2,0)))</f>
        <v>122</v>
      </c>
      <c r="L13" s="32">
        <f>IF(ISERROR(VLOOKUP(J13,'KAYIT LİSTESİ'!$B$4:$I$739,4,0)),"",(VLOOKUP(J13,'KAYIT LİSTESİ'!$B$4:$I$739,4,0)))</f>
        <v>35961</v>
      </c>
      <c r="M13" s="61" t="str">
        <f>IF(ISERROR(VLOOKUP(J13,'KAYIT LİSTESİ'!$B$4:$I$739,5,0)),"",(VLOOKUP(J13,'KAYIT LİSTESİ'!$B$4:$I$739,5,0)))</f>
        <v>ŞURA ÖRGEL</v>
      </c>
      <c r="N13" s="61" t="str">
        <f>IF(ISERROR(VLOOKUP(J13,'KAYIT LİSTESİ'!$B$4:$I$739,6,0)),"",(VLOOKUP(J13,'KAYIT LİSTESİ'!$B$4:$I$739,6,0)))</f>
        <v>İSTANBUL</v>
      </c>
      <c r="O13" s="33"/>
      <c r="P13" s="31"/>
    </row>
    <row r="14" spans="1:16" s="20" customFormat="1" ht="24.75" customHeight="1">
      <c r="A14" s="94">
        <v>7</v>
      </c>
      <c r="B14" s="94"/>
      <c r="C14" s="166"/>
      <c r="D14" s="223"/>
      <c r="E14" s="224"/>
      <c r="F14" s="167"/>
      <c r="G14" s="95"/>
      <c r="H14" s="28"/>
      <c r="I14" s="29">
        <v>7</v>
      </c>
      <c r="J14" s="30" t="s">
        <v>259</v>
      </c>
      <c r="K14" s="31">
        <f>IF(ISERROR(VLOOKUP(J14,'KAYIT LİSTESİ'!$B$4:$I$739,2,0)),"",(VLOOKUP(J14,'KAYIT LİSTESİ'!$B$4:$I$739,2,0)))</f>
        <v>123</v>
      </c>
      <c r="L14" s="32">
        <f>IF(ISERROR(VLOOKUP(J14,'KAYIT LİSTESİ'!$B$4:$I$739,4,0)),"",(VLOOKUP(J14,'KAYIT LİSTESİ'!$B$4:$I$739,4,0)))</f>
        <v>35912</v>
      </c>
      <c r="M14" s="61" t="str">
        <f>IF(ISERROR(VLOOKUP(J14,'KAYIT LİSTESİ'!$B$4:$I$739,5,0)),"",(VLOOKUP(J14,'KAYIT LİSTESİ'!$B$4:$I$739,5,0)))</f>
        <v>SİNEM KUŞÇU</v>
      </c>
      <c r="N14" s="61" t="str">
        <f>IF(ISERROR(VLOOKUP(J14,'KAYIT LİSTESİ'!$B$4:$I$739,6,0)),"",(VLOOKUP(J14,'KAYIT LİSTESİ'!$B$4:$I$739,6,0)))</f>
        <v>İSTANBUL</v>
      </c>
      <c r="O14" s="33"/>
      <c r="P14" s="31"/>
    </row>
    <row r="15" spans="1:16" s="20" customFormat="1" ht="24.75" customHeight="1">
      <c r="A15" s="94">
        <v>8</v>
      </c>
      <c r="B15" s="94"/>
      <c r="C15" s="166"/>
      <c r="D15" s="223"/>
      <c r="E15" s="224"/>
      <c r="F15" s="167"/>
      <c r="G15" s="95"/>
      <c r="H15" s="28"/>
      <c r="I15" s="29">
        <v>8</v>
      </c>
      <c r="J15" s="30" t="s">
        <v>260</v>
      </c>
      <c r="K15" s="31">
        <f>IF(ISERROR(VLOOKUP(J15,'KAYIT LİSTESİ'!$B$4:$I$739,2,0)),"",(VLOOKUP(J15,'KAYIT LİSTESİ'!$B$4:$I$739,2,0)))</f>
        <v>124</v>
      </c>
      <c r="L15" s="32">
        <f>IF(ISERROR(VLOOKUP(J15,'KAYIT LİSTESİ'!$B$4:$I$739,4,0)),"",(VLOOKUP(J15,'KAYIT LİSTESİ'!$B$4:$I$739,4,0)))</f>
        <v>35722</v>
      </c>
      <c r="M15" s="61" t="str">
        <f>IF(ISERROR(VLOOKUP(J15,'KAYIT LİSTESİ'!$B$4:$I$739,5,0)),"",(VLOOKUP(J15,'KAYIT LİSTESİ'!$B$4:$I$739,5,0)))</f>
        <v>HİCRAN ÖZKURT</v>
      </c>
      <c r="N15" s="61" t="str">
        <f>IF(ISERROR(VLOOKUP(J15,'KAYIT LİSTESİ'!$B$4:$I$739,6,0)),"",(VLOOKUP(J15,'KAYIT LİSTESİ'!$B$4:$I$739,6,0)))</f>
        <v>İSTANBUL</v>
      </c>
      <c r="O15" s="33"/>
      <c r="P15" s="31"/>
    </row>
    <row r="16" spans="1:16" s="20" customFormat="1" ht="24.75" customHeight="1">
      <c r="A16" s="94">
        <v>9</v>
      </c>
      <c r="B16" s="94"/>
      <c r="C16" s="166"/>
      <c r="D16" s="223"/>
      <c r="E16" s="224"/>
      <c r="F16" s="167"/>
      <c r="G16" s="95"/>
      <c r="H16" s="28"/>
      <c r="I16" s="626" t="s">
        <v>17</v>
      </c>
      <c r="J16" s="627"/>
      <c r="K16" s="627"/>
      <c r="L16" s="627"/>
      <c r="M16" s="627"/>
      <c r="N16" s="627"/>
      <c r="O16" s="627"/>
      <c r="P16" s="628"/>
    </row>
    <row r="17" spans="1:16" s="20" customFormat="1" ht="24.75" customHeight="1">
      <c r="A17" s="94">
        <v>10</v>
      </c>
      <c r="B17" s="94"/>
      <c r="C17" s="166"/>
      <c r="D17" s="223"/>
      <c r="E17" s="224"/>
      <c r="F17" s="167"/>
      <c r="G17" s="95"/>
      <c r="H17" s="28"/>
      <c r="I17" s="60" t="s">
        <v>11</v>
      </c>
      <c r="J17" s="57" t="s">
        <v>263</v>
      </c>
      <c r="K17" s="57" t="s">
        <v>262</v>
      </c>
      <c r="L17" s="58" t="s">
        <v>12</v>
      </c>
      <c r="M17" s="59" t="s">
        <v>13</v>
      </c>
      <c r="N17" s="59" t="s">
        <v>58</v>
      </c>
      <c r="O17" s="57" t="s">
        <v>14</v>
      </c>
      <c r="P17" s="57" t="s">
        <v>29</v>
      </c>
    </row>
    <row r="18" spans="1:16" s="20" customFormat="1" ht="24.75" customHeight="1">
      <c r="A18" s="94">
        <v>11</v>
      </c>
      <c r="B18" s="94"/>
      <c r="C18" s="166"/>
      <c r="D18" s="223"/>
      <c r="E18" s="224"/>
      <c r="F18" s="167"/>
      <c r="G18" s="95"/>
      <c r="H18" s="28"/>
      <c r="I18" s="29">
        <v>1</v>
      </c>
      <c r="J18" s="30" t="s">
        <v>131</v>
      </c>
      <c r="K18" s="31">
        <f>IF(ISERROR(VLOOKUP(J18,'KAYIT LİSTESİ'!$B$4:$I$739,2,0)),"",(VLOOKUP(J18,'KAYIT LİSTESİ'!$B$4:$I$739,2,0)))</f>
        <v>145</v>
      </c>
      <c r="L18" s="32">
        <f>IF(ISERROR(VLOOKUP(J18,'KAYIT LİSTESİ'!$B$4:$I$739,4,0)),"",(VLOOKUP(J18,'KAYIT LİSTESİ'!$B$4:$I$739,4,0)))</f>
        <v>35800</v>
      </c>
      <c r="M18" s="61" t="str">
        <f>IF(ISERROR(VLOOKUP(J18,'KAYIT LİSTESİ'!$B$4:$I$739,5,0)),"",(VLOOKUP(J18,'KAYIT LİSTESİ'!$B$4:$I$739,5,0)))</f>
        <v>SİBEL TİDİM</v>
      </c>
      <c r="N18" s="61" t="str">
        <f>IF(ISERROR(VLOOKUP(J18,'KAYIT LİSTESİ'!$B$4:$I$739,6,0)),"",(VLOOKUP(J18,'KAYIT LİSTESİ'!$B$4:$I$739,6,0)))</f>
        <v>KAYSERİ</v>
      </c>
      <c r="O18" s="33"/>
      <c r="P18" s="31"/>
    </row>
    <row r="19" spans="1:16" s="20" customFormat="1" ht="24.75" customHeight="1">
      <c r="A19" s="94">
        <v>12</v>
      </c>
      <c r="B19" s="94"/>
      <c r="C19" s="166"/>
      <c r="D19" s="223"/>
      <c r="E19" s="224"/>
      <c r="F19" s="167"/>
      <c r="G19" s="95"/>
      <c r="H19" s="28"/>
      <c r="I19" s="29">
        <v>2</v>
      </c>
      <c r="J19" s="30" t="s">
        <v>132</v>
      </c>
      <c r="K19" s="31">
        <f>IF(ISERROR(VLOOKUP(J19,'KAYIT LİSTESİ'!$B$4:$I$739,2,0)),"",(VLOOKUP(J19,'KAYIT LİSTESİ'!$B$4:$I$739,2,0)))</f>
        <v>196</v>
      </c>
      <c r="L19" s="32">
        <f>IF(ISERROR(VLOOKUP(J19,'KAYIT LİSTESİ'!$B$4:$I$739,4,0)),"",(VLOOKUP(J19,'KAYIT LİSTESİ'!$B$4:$I$739,4,0)))</f>
        <v>36186</v>
      </c>
      <c r="M19" s="61" t="str">
        <f>IF(ISERROR(VLOOKUP(J19,'KAYIT LİSTESİ'!$B$4:$I$739,5,0)),"",(VLOOKUP(J19,'KAYIT LİSTESİ'!$B$4:$I$739,5,0)))</f>
        <v>BEGÜM YILMAZ</v>
      </c>
      <c r="N19" s="61" t="str">
        <f>IF(ISERROR(VLOOKUP(J19,'KAYIT LİSTESİ'!$B$4:$I$739,6,0)),"",(VLOOKUP(J19,'KAYIT LİSTESİ'!$B$4:$I$739,6,0)))</f>
        <v>TEKİRDAĞ</v>
      </c>
      <c r="O19" s="33"/>
      <c r="P19" s="31"/>
    </row>
    <row r="20" spans="1:16" s="20" customFormat="1" ht="24.75" customHeight="1">
      <c r="A20" s="94">
        <v>13</v>
      </c>
      <c r="B20" s="94"/>
      <c r="C20" s="166"/>
      <c r="D20" s="223"/>
      <c r="E20" s="224"/>
      <c r="F20" s="167"/>
      <c r="G20" s="95"/>
      <c r="H20" s="28"/>
      <c r="I20" s="29">
        <v>3</v>
      </c>
      <c r="J20" s="30" t="s">
        <v>133</v>
      </c>
      <c r="K20" s="31">
        <f>IF(ISERROR(VLOOKUP(J20,'KAYIT LİSTESİ'!$B$4:$I$739,2,0)),"",(VLOOKUP(J20,'KAYIT LİSTESİ'!$B$4:$I$739,2,0)))</f>
        <v>197</v>
      </c>
      <c r="L20" s="32">
        <f>IF(ISERROR(VLOOKUP(J20,'KAYIT LİSTESİ'!$B$4:$I$739,4,0)),"",(VLOOKUP(J20,'KAYIT LİSTESİ'!$B$4:$I$739,4,0)))</f>
        <v>36595</v>
      </c>
      <c r="M20" s="61" t="str">
        <f>IF(ISERROR(VLOOKUP(J20,'KAYIT LİSTESİ'!$B$4:$I$739,5,0)),"",(VLOOKUP(J20,'KAYIT LİSTESİ'!$B$4:$I$739,5,0)))</f>
        <v>EYMEN MUSAOĞLU</v>
      </c>
      <c r="N20" s="61" t="str">
        <f>IF(ISERROR(VLOOKUP(J20,'KAYIT LİSTESİ'!$B$4:$I$739,6,0)),"",(VLOOKUP(J20,'KAYIT LİSTESİ'!$B$4:$I$739,6,0)))</f>
        <v>TEKİRDAĞ</v>
      </c>
      <c r="O20" s="33"/>
      <c r="P20" s="31"/>
    </row>
    <row r="21" spans="1:16" s="20" customFormat="1" ht="24.75" customHeight="1">
      <c r="A21" s="94">
        <v>14</v>
      </c>
      <c r="B21" s="94"/>
      <c r="C21" s="166"/>
      <c r="D21" s="223"/>
      <c r="E21" s="224"/>
      <c r="F21" s="167"/>
      <c r="G21" s="95"/>
      <c r="H21" s="28"/>
      <c r="I21" s="29">
        <v>4</v>
      </c>
      <c r="J21" s="30" t="s">
        <v>134</v>
      </c>
      <c r="K21" s="31">
        <f>IF(ISERROR(VLOOKUP(J21,'KAYIT LİSTESİ'!$B$4:$I$739,2,0)),"",(VLOOKUP(J21,'KAYIT LİSTESİ'!$B$4:$I$739,2,0)))</f>
        <v>198</v>
      </c>
      <c r="L21" s="32">
        <f>IF(ISERROR(VLOOKUP(J21,'KAYIT LİSTESİ'!$B$4:$I$739,4,0)),"",(VLOOKUP(J21,'KAYIT LİSTESİ'!$B$4:$I$739,4,0)))</f>
        <v>36241</v>
      </c>
      <c r="M21" s="61" t="str">
        <f>IF(ISERROR(VLOOKUP(J21,'KAYIT LİSTESİ'!$B$4:$I$739,5,0)),"",(VLOOKUP(J21,'KAYIT LİSTESİ'!$B$4:$I$739,5,0)))</f>
        <v>BÜŞRA ÇOBAN</v>
      </c>
      <c r="N21" s="61" t="str">
        <f>IF(ISERROR(VLOOKUP(J21,'KAYIT LİSTESİ'!$B$4:$I$739,6,0)),"",(VLOOKUP(J21,'KAYIT LİSTESİ'!$B$4:$I$739,6,0)))</f>
        <v>TEKİRDAĞ</v>
      </c>
      <c r="O21" s="33"/>
      <c r="P21" s="31"/>
    </row>
    <row r="22" spans="1:16" s="20" customFormat="1" ht="24.75" customHeight="1">
      <c r="A22" s="94">
        <v>15</v>
      </c>
      <c r="B22" s="94"/>
      <c r="C22" s="166"/>
      <c r="D22" s="223"/>
      <c r="E22" s="224"/>
      <c r="F22" s="167"/>
      <c r="G22" s="95"/>
      <c r="H22" s="28"/>
      <c r="I22" s="29">
        <v>5</v>
      </c>
      <c r="J22" s="30" t="s">
        <v>135</v>
      </c>
      <c r="K22" s="31">
        <f>IF(ISERROR(VLOOKUP(J22,'KAYIT LİSTESİ'!$B$4:$I$739,2,0)),"",(VLOOKUP(J22,'KAYIT LİSTESİ'!$B$4:$I$739,2,0)))</f>
        <v>199</v>
      </c>
      <c r="L22" s="32">
        <f>IF(ISERROR(VLOOKUP(J22,'KAYIT LİSTESİ'!$B$4:$I$739,4,0)),"",(VLOOKUP(J22,'KAYIT LİSTESİ'!$B$4:$I$739,4,0)))</f>
        <v>36324</v>
      </c>
      <c r="M22" s="61" t="str">
        <f>IF(ISERROR(VLOOKUP(J22,'KAYIT LİSTESİ'!$B$4:$I$739,5,0)),"",(VLOOKUP(J22,'KAYIT LİSTESİ'!$B$4:$I$739,5,0)))</f>
        <v>BURCU PINAR BARITLI</v>
      </c>
      <c r="N22" s="61" t="str">
        <f>IF(ISERROR(VLOOKUP(J22,'KAYIT LİSTESİ'!$B$4:$I$739,6,0)),"",(VLOOKUP(J22,'KAYIT LİSTESİ'!$B$4:$I$739,6,0)))</f>
        <v>TEKİRDAĞ</v>
      </c>
      <c r="O22" s="33"/>
      <c r="P22" s="31"/>
    </row>
    <row r="23" spans="1:16" s="20" customFormat="1" ht="24.75" customHeight="1">
      <c r="A23" s="94">
        <v>16</v>
      </c>
      <c r="B23" s="94"/>
      <c r="C23" s="166"/>
      <c r="D23" s="223"/>
      <c r="E23" s="224"/>
      <c r="F23" s="167"/>
      <c r="G23" s="95"/>
      <c r="H23" s="28"/>
      <c r="I23" s="29">
        <v>6</v>
      </c>
      <c r="J23" s="30" t="s">
        <v>136</v>
      </c>
      <c r="K23" s="31">
        <f>IF(ISERROR(VLOOKUP(J23,'KAYIT LİSTESİ'!$B$4:$I$739,2,0)),"",(VLOOKUP(J23,'KAYIT LİSTESİ'!$B$4:$I$739,2,0)))</f>
        <v>201</v>
      </c>
      <c r="L23" s="32">
        <f>IF(ISERROR(VLOOKUP(J23,'KAYIT LİSTESİ'!$B$4:$I$739,4,0)),"",(VLOOKUP(J23,'KAYIT LİSTESİ'!$B$4:$I$739,4,0)))</f>
        <v>36772</v>
      </c>
      <c r="M23" s="61" t="str">
        <f>IF(ISERROR(VLOOKUP(J23,'KAYIT LİSTESİ'!$B$4:$I$739,5,0)),"",(VLOOKUP(J23,'KAYIT LİSTESİ'!$B$4:$I$739,5,0)))</f>
        <v>BENSU VAROL</v>
      </c>
      <c r="N23" s="61" t="str">
        <f>IF(ISERROR(VLOOKUP(J23,'KAYIT LİSTESİ'!$B$4:$I$739,6,0)),"",(VLOOKUP(J23,'KAYIT LİSTESİ'!$B$4:$I$739,6,0)))</f>
        <v>TEKİRDAĞ</v>
      </c>
      <c r="O23" s="33"/>
      <c r="P23" s="31"/>
    </row>
    <row r="24" spans="1:16" s="20" customFormat="1" ht="24.75" customHeight="1">
      <c r="A24" s="94">
        <v>17</v>
      </c>
      <c r="B24" s="94"/>
      <c r="C24" s="166"/>
      <c r="D24" s="223"/>
      <c r="E24" s="224"/>
      <c r="F24" s="167"/>
      <c r="G24" s="95"/>
      <c r="H24" s="28"/>
      <c r="I24" s="29">
        <v>7</v>
      </c>
      <c r="J24" s="30" t="s">
        <v>275</v>
      </c>
      <c r="K24" s="31">
        <f>IF(ISERROR(VLOOKUP(J24,'KAYIT LİSTESİ'!$B$4:$I$739,2,0)),"",(VLOOKUP(J24,'KAYIT LİSTESİ'!$B$4:$I$739,2,0)))</f>
        <v>202</v>
      </c>
      <c r="L24" s="32">
        <f>IF(ISERROR(VLOOKUP(J24,'KAYIT LİSTESİ'!$B$4:$I$739,4,0)),"",(VLOOKUP(J24,'KAYIT LİSTESİ'!$B$4:$I$739,4,0)))</f>
        <v>36572</v>
      </c>
      <c r="M24" s="61" t="str">
        <f>IF(ISERROR(VLOOKUP(J24,'KAYIT LİSTESİ'!$B$4:$I$739,5,0)),"",(VLOOKUP(J24,'KAYIT LİSTESİ'!$B$4:$I$739,5,0)))</f>
        <v>NURHAN ARDAL</v>
      </c>
      <c r="N24" s="61" t="str">
        <f>IF(ISERROR(VLOOKUP(J24,'KAYIT LİSTESİ'!$B$4:$I$739,6,0)),"",(VLOOKUP(J24,'KAYIT LİSTESİ'!$B$4:$I$739,6,0)))</f>
        <v>TEKİRDAĞ</v>
      </c>
      <c r="O24" s="33"/>
      <c r="P24" s="31"/>
    </row>
    <row r="25" spans="1:16" s="20" customFormat="1" ht="24.75" customHeight="1">
      <c r="A25" s="94">
        <v>18</v>
      </c>
      <c r="B25" s="94"/>
      <c r="C25" s="166"/>
      <c r="D25" s="223"/>
      <c r="E25" s="224"/>
      <c r="F25" s="167"/>
      <c r="G25" s="95"/>
      <c r="H25" s="28"/>
      <c r="I25" s="29">
        <v>8</v>
      </c>
      <c r="J25" s="30" t="s">
        <v>276</v>
      </c>
      <c r="K25" s="31">
        <f>IF(ISERROR(VLOOKUP(J25,'KAYIT LİSTESİ'!$B$4:$I$739,2,0)),"",(VLOOKUP(J25,'KAYIT LİSTESİ'!$B$4:$I$739,2,0)))</f>
        <v>203</v>
      </c>
      <c r="L25" s="32">
        <f>IF(ISERROR(VLOOKUP(J25,'KAYIT LİSTESİ'!$B$4:$I$739,4,0)),"",(VLOOKUP(J25,'KAYIT LİSTESİ'!$B$4:$I$739,4,0)))</f>
        <v>36811</v>
      </c>
      <c r="M25" s="61" t="str">
        <f>IF(ISERROR(VLOOKUP(J25,'KAYIT LİSTESİ'!$B$4:$I$739,5,0)),"",(VLOOKUP(J25,'KAYIT LİSTESİ'!$B$4:$I$739,5,0)))</f>
        <v>MEMDUHANUR NACAR</v>
      </c>
      <c r="N25" s="61" t="str">
        <f>IF(ISERROR(VLOOKUP(J25,'KAYIT LİSTESİ'!$B$4:$I$739,6,0)),"",(VLOOKUP(J25,'KAYIT LİSTESİ'!$B$4:$I$739,6,0)))</f>
        <v>TEKİRDAĞ</v>
      </c>
      <c r="O25" s="33"/>
      <c r="P25" s="31"/>
    </row>
    <row r="26" spans="1:16" s="20" customFormat="1" ht="24.75" customHeight="1">
      <c r="A26" s="94">
        <v>19</v>
      </c>
      <c r="B26" s="94"/>
      <c r="C26" s="166"/>
      <c r="D26" s="223"/>
      <c r="E26" s="224"/>
      <c r="F26" s="167"/>
      <c r="G26" s="95"/>
      <c r="H26" s="28"/>
      <c r="I26" s="626" t="s">
        <v>18</v>
      </c>
      <c r="J26" s="627"/>
      <c r="K26" s="627"/>
      <c r="L26" s="627"/>
      <c r="M26" s="627"/>
      <c r="N26" s="627"/>
      <c r="O26" s="627"/>
      <c r="P26" s="628"/>
    </row>
    <row r="27" spans="1:16" s="20" customFormat="1" ht="24.75" customHeight="1">
      <c r="A27" s="94">
        <v>20</v>
      </c>
      <c r="B27" s="94"/>
      <c r="C27" s="166"/>
      <c r="D27" s="223"/>
      <c r="E27" s="224"/>
      <c r="F27" s="167"/>
      <c r="G27" s="95"/>
      <c r="H27" s="28"/>
      <c r="I27" s="60" t="s">
        <v>11</v>
      </c>
      <c r="J27" s="57" t="s">
        <v>263</v>
      </c>
      <c r="K27" s="57" t="s">
        <v>262</v>
      </c>
      <c r="L27" s="58" t="s">
        <v>12</v>
      </c>
      <c r="M27" s="59" t="s">
        <v>13</v>
      </c>
      <c r="N27" s="59" t="s">
        <v>58</v>
      </c>
      <c r="O27" s="57" t="s">
        <v>14</v>
      </c>
      <c r="P27" s="57" t="s">
        <v>29</v>
      </c>
    </row>
    <row r="28" spans="1:16" s="20" customFormat="1" ht="24.75" customHeight="1">
      <c r="A28" s="94">
        <v>21</v>
      </c>
      <c r="B28" s="94"/>
      <c r="C28" s="166"/>
      <c r="D28" s="223"/>
      <c r="E28" s="224"/>
      <c r="F28" s="167"/>
      <c r="G28" s="95"/>
      <c r="H28" s="28"/>
      <c r="I28" s="29">
        <v>1</v>
      </c>
      <c r="J28" s="30" t="s">
        <v>137</v>
      </c>
      <c r="K28" s="31">
        <f>IF(ISERROR(VLOOKUP(J28,'KAYIT LİSTESİ'!$B$4:$I$739,2,0)),"",(VLOOKUP(J28,'KAYIT LİSTESİ'!$B$4:$I$739,2,0)))</f>
        <v>204</v>
      </c>
      <c r="L28" s="32">
        <f>IF(ISERROR(VLOOKUP(J28,'KAYIT LİSTESİ'!$B$4:$I$739,4,0)),"",(VLOOKUP(J28,'KAYIT LİSTESİ'!$B$4:$I$739,4,0)))</f>
        <v>36796</v>
      </c>
      <c r="M28" s="61" t="str">
        <f>IF(ISERROR(VLOOKUP(J28,'KAYIT LİSTESİ'!$B$4:$I$739,5,0)),"",(VLOOKUP(J28,'KAYIT LİSTESİ'!$B$4:$I$739,5,0)))</f>
        <v>HİLAL ÖZKAN</v>
      </c>
      <c r="N28" s="61" t="str">
        <f>IF(ISERROR(VLOOKUP(J28,'KAYIT LİSTESİ'!$B$4:$I$739,6,0)),"",(VLOOKUP(J28,'KAYIT LİSTESİ'!$B$4:$I$739,6,0)))</f>
        <v>TEKİRDAĞ</v>
      </c>
      <c r="O28" s="33"/>
      <c r="P28" s="31"/>
    </row>
    <row r="29" spans="1:16" s="20" customFormat="1" ht="24.75" customHeight="1">
      <c r="A29" s="94">
        <v>22</v>
      </c>
      <c r="B29" s="94"/>
      <c r="C29" s="166"/>
      <c r="D29" s="223"/>
      <c r="E29" s="224"/>
      <c r="F29" s="167"/>
      <c r="G29" s="95"/>
      <c r="H29" s="28"/>
      <c r="I29" s="29">
        <v>2</v>
      </c>
      <c r="J29" s="30" t="s">
        <v>138</v>
      </c>
      <c r="K29" s="31">
        <f>IF(ISERROR(VLOOKUP(J29,'KAYIT LİSTESİ'!$B$4:$I$739,2,0)),"",(VLOOKUP(J29,'KAYIT LİSTESİ'!$B$4:$I$739,2,0)))</f>
        <v>205</v>
      </c>
      <c r="L29" s="32">
        <f>IF(ISERROR(VLOOKUP(J29,'KAYIT LİSTESİ'!$B$4:$I$739,4,0)),"",(VLOOKUP(J29,'KAYIT LİSTESİ'!$B$4:$I$739,4,0)))</f>
        <v>36916</v>
      </c>
      <c r="M29" s="61" t="str">
        <f>IF(ISERROR(VLOOKUP(J29,'KAYIT LİSTESİ'!$B$4:$I$739,5,0)),"",(VLOOKUP(J29,'KAYIT LİSTESİ'!$B$4:$I$739,5,0)))</f>
        <v>ALMİNA MALKOÇ</v>
      </c>
      <c r="N29" s="61" t="str">
        <f>IF(ISERROR(VLOOKUP(J29,'KAYIT LİSTESİ'!$B$4:$I$739,6,0)),"",(VLOOKUP(J29,'KAYIT LİSTESİ'!$B$4:$I$739,6,0)))</f>
        <v>TEKİRDAĞ</v>
      </c>
      <c r="O29" s="33"/>
      <c r="P29" s="31"/>
    </row>
    <row r="30" spans="1:16" s="20" customFormat="1" ht="24.75" customHeight="1">
      <c r="A30" s="94">
        <v>23</v>
      </c>
      <c r="B30" s="94"/>
      <c r="C30" s="166"/>
      <c r="D30" s="223"/>
      <c r="E30" s="224"/>
      <c r="F30" s="167"/>
      <c r="G30" s="95"/>
      <c r="H30" s="28"/>
      <c r="I30" s="29">
        <v>3</v>
      </c>
      <c r="J30" s="30" t="s">
        <v>139</v>
      </c>
      <c r="K30" s="31">
        <f>IF(ISERROR(VLOOKUP(J30,'KAYIT LİSTESİ'!$B$4:$I$739,2,0)),"",(VLOOKUP(J30,'KAYIT LİSTESİ'!$B$4:$I$739,2,0)))</f>
        <v>206</v>
      </c>
      <c r="L30" s="32">
        <f>IF(ISERROR(VLOOKUP(J30,'KAYIT LİSTESİ'!$B$4:$I$739,4,0)),"",(VLOOKUP(J30,'KAYIT LİSTESİ'!$B$4:$I$739,4,0)))</f>
        <v>36277</v>
      </c>
      <c r="M30" s="61" t="str">
        <f>IF(ISERROR(VLOOKUP(J30,'KAYIT LİSTESİ'!$B$4:$I$739,5,0)),"",(VLOOKUP(J30,'KAYIT LİSTESİ'!$B$4:$I$739,5,0)))</f>
        <v>PINAR DOĞRU</v>
      </c>
      <c r="N30" s="61" t="str">
        <f>IF(ISERROR(VLOOKUP(J30,'KAYIT LİSTESİ'!$B$4:$I$739,6,0)),"",(VLOOKUP(J30,'KAYIT LİSTESİ'!$B$4:$I$739,6,0)))</f>
        <v>TEKİRDAĞ</v>
      </c>
      <c r="O30" s="33"/>
      <c r="P30" s="31"/>
    </row>
    <row r="31" spans="1:16" s="20" customFormat="1" ht="24.75" customHeight="1">
      <c r="A31" s="94">
        <v>24</v>
      </c>
      <c r="B31" s="94"/>
      <c r="C31" s="166"/>
      <c r="D31" s="223"/>
      <c r="E31" s="224"/>
      <c r="F31" s="167"/>
      <c r="G31" s="95"/>
      <c r="H31" s="28"/>
      <c r="I31" s="29">
        <v>4</v>
      </c>
      <c r="J31" s="30" t="s">
        <v>140</v>
      </c>
      <c r="K31" s="31">
        <f>IF(ISERROR(VLOOKUP(J31,'KAYIT LİSTESİ'!$B$4:$I$739,2,0)),"",(VLOOKUP(J31,'KAYIT LİSTESİ'!$B$4:$I$739,2,0)))</f>
        <v>76</v>
      </c>
      <c r="L31" s="32">
        <f>IF(ISERROR(VLOOKUP(J31,'KAYIT LİSTESİ'!$B$4:$I$739,4,0)),"",(VLOOKUP(J31,'KAYIT LİSTESİ'!$B$4:$I$739,4,0)))</f>
        <v>36598</v>
      </c>
      <c r="M31" s="61" t="str">
        <f>IF(ISERROR(VLOOKUP(J31,'KAYIT LİSTESİ'!$B$4:$I$739,5,0)),"",(VLOOKUP(J31,'KAYIT LİSTESİ'!$B$4:$I$739,5,0)))</f>
        <v>ÖZNUR YILDIZ </v>
      </c>
      <c r="N31" s="61" t="str">
        <f>IF(ISERROR(VLOOKUP(J31,'KAYIT LİSTESİ'!$B$4:$I$739,6,0)),"",(VLOOKUP(J31,'KAYIT LİSTESİ'!$B$4:$I$739,6,0)))</f>
        <v>ESKİŞEHİR</v>
      </c>
      <c r="O31" s="33"/>
      <c r="P31" s="31"/>
    </row>
    <row r="32" spans="1:16" s="20" customFormat="1" ht="24.75" customHeight="1">
      <c r="A32" s="94">
        <v>25</v>
      </c>
      <c r="B32" s="94"/>
      <c r="C32" s="166"/>
      <c r="D32" s="223"/>
      <c r="E32" s="224"/>
      <c r="F32" s="167"/>
      <c r="G32" s="95"/>
      <c r="H32" s="28"/>
      <c r="I32" s="29">
        <v>5</v>
      </c>
      <c r="J32" s="30" t="s">
        <v>141</v>
      </c>
      <c r="K32" s="31">
        <f>IF(ISERROR(VLOOKUP(J32,'KAYIT LİSTESİ'!$B$4:$I$739,2,0)),"",(VLOOKUP(J32,'KAYIT LİSTESİ'!$B$4:$I$739,2,0)))</f>
        <v>51</v>
      </c>
      <c r="L32" s="32">
        <f>IF(ISERROR(VLOOKUP(J32,'KAYIT LİSTESİ'!$B$4:$I$739,4,0)),"",(VLOOKUP(J32,'KAYIT LİSTESİ'!$B$4:$I$739,4,0)))</f>
        <v>35490</v>
      </c>
      <c r="M32" s="61" t="str">
        <f>IF(ISERROR(VLOOKUP(J32,'KAYIT LİSTESİ'!$B$4:$I$739,5,0)),"",(VLOOKUP(J32,'KAYIT LİSTESİ'!$B$4:$I$739,5,0)))</f>
        <v>MİRAÇ ÇINARLI</v>
      </c>
      <c r="N32" s="61" t="str">
        <f>IF(ISERROR(VLOOKUP(J32,'KAYIT LİSTESİ'!$B$4:$I$739,6,0)),"",(VLOOKUP(J32,'KAYIT LİSTESİ'!$B$4:$I$739,6,0)))</f>
        <v>BURSA</v>
      </c>
      <c r="O32" s="33"/>
      <c r="P32" s="31"/>
    </row>
    <row r="33" spans="1:16" s="20" customFormat="1" ht="24.75" customHeight="1">
      <c r="A33" s="94">
        <v>26</v>
      </c>
      <c r="B33" s="94"/>
      <c r="C33" s="166"/>
      <c r="D33" s="223"/>
      <c r="E33" s="224"/>
      <c r="F33" s="167"/>
      <c r="G33" s="95"/>
      <c r="H33" s="28"/>
      <c r="I33" s="29">
        <v>6</v>
      </c>
      <c r="J33" s="30" t="s">
        <v>142</v>
      </c>
      <c r="K33" s="31">
        <f>IF(ISERROR(VLOOKUP(J33,'KAYIT LİSTESİ'!$B$4:$I$739,2,0)),"",(VLOOKUP(J33,'KAYIT LİSTESİ'!$B$4:$I$739,2,0)))</f>
        <v>79</v>
      </c>
      <c r="L33" s="32">
        <f>IF(ISERROR(VLOOKUP(J33,'KAYIT LİSTESİ'!$B$4:$I$739,4,0)),"",(VLOOKUP(J33,'KAYIT LİSTESİ'!$B$4:$I$739,4,0)))</f>
        <v>36385</v>
      </c>
      <c r="M33" s="61" t="str">
        <f>IF(ISERROR(VLOOKUP(J33,'KAYIT LİSTESİ'!$B$4:$I$739,5,0)),"",(VLOOKUP(J33,'KAYIT LİSTESİ'!$B$4:$I$739,5,0)))</f>
        <v>ŞEYMA BİRİNCİ</v>
      </c>
      <c r="N33" s="61" t="str">
        <f>IF(ISERROR(VLOOKUP(J33,'KAYIT LİSTESİ'!$B$4:$I$739,6,0)),"",(VLOOKUP(J33,'KAYIT LİSTESİ'!$B$4:$I$739,6,0)))</f>
        <v>GİRESUN</v>
      </c>
      <c r="O33" s="33"/>
      <c r="P33" s="31"/>
    </row>
    <row r="34" spans="1:16" s="20" customFormat="1" ht="24.75" customHeight="1">
      <c r="A34" s="94">
        <v>27</v>
      </c>
      <c r="B34" s="94"/>
      <c r="C34" s="166"/>
      <c r="D34" s="223"/>
      <c r="E34" s="224"/>
      <c r="F34" s="167"/>
      <c r="G34" s="95"/>
      <c r="H34" s="28"/>
      <c r="I34" s="29">
        <v>7</v>
      </c>
      <c r="J34" s="30" t="s">
        <v>277</v>
      </c>
      <c r="K34" s="31">
        <f>IF(ISERROR(VLOOKUP(J34,'KAYIT LİSTESİ'!$B$4:$I$739,2,0)),"",(VLOOKUP(J34,'KAYIT LİSTESİ'!$B$4:$I$739,2,0)))</f>
        <v>163</v>
      </c>
      <c r="L34" s="32">
        <f>IF(ISERROR(VLOOKUP(J34,'KAYIT LİSTESİ'!$B$4:$I$739,4,0)),"",(VLOOKUP(J34,'KAYIT LİSTESİ'!$B$4:$I$739,4,0)))</f>
        <v>35565</v>
      </c>
      <c r="M34" s="61" t="str">
        <f>IF(ISERROR(VLOOKUP(J34,'KAYIT LİSTESİ'!$B$4:$I$739,5,0)),"",(VLOOKUP(J34,'KAYIT LİSTESİ'!$B$4:$I$739,5,0)))</f>
        <v>DİLAN ERDEMİR</v>
      </c>
      <c r="N34" s="61" t="str">
        <f>IF(ISERROR(VLOOKUP(J34,'KAYIT LİSTESİ'!$B$4:$I$739,6,0)),"",(VLOOKUP(J34,'KAYIT LİSTESİ'!$B$4:$I$739,6,0)))</f>
        <v>KONYA</v>
      </c>
      <c r="O34" s="33"/>
      <c r="P34" s="31"/>
    </row>
    <row r="35" spans="1:16" s="20" customFormat="1" ht="24.75" customHeight="1">
      <c r="A35" s="94">
        <v>28</v>
      </c>
      <c r="B35" s="94"/>
      <c r="C35" s="166"/>
      <c r="D35" s="223"/>
      <c r="E35" s="224"/>
      <c r="F35" s="167"/>
      <c r="G35" s="95"/>
      <c r="H35" s="28"/>
      <c r="I35" s="29">
        <v>8</v>
      </c>
      <c r="J35" s="30" t="s">
        <v>278</v>
      </c>
      <c r="K35" s="31">
        <f>IF(ISERROR(VLOOKUP(J35,'KAYIT LİSTESİ'!$B$4:$I$739,2,0)),"",(VLOOKUP(J35,'KAYIT LİSTESİ'!$B$4:$I$739,2,0)))</f>
        <v>194</v>
      </c>
      <c r="L35" s="32">
        <f>IF(ISERROR(VLOOKUP(J35,'KAYIT LİSTESİ'!$B$4:$I$739,4,0)),"",(VLOOKUP(J35,'KAYIT LİSTESİ'!$B$4:$I$739,4,0)))</f>
        <v>35492</v>
      </c>
      <c r="M35" s="61" t="str">
        <f>IF(ISERROR(VLOOKUP(J35,'KAYIT LİSTESİ'!$B$4:$I$739,5,0)),"",(VLOOKUP(J35,'KAYIT LİSTESİ'!$B$4:$I$739,5,0)))</f>
        <v>FATMANUR SERDAR</v>
      </c>
      <c r="N35" s="61" t="str">
        <f>IF(ISERROR(VLOOKUP(J35,'KAYIT LİSTESİ'!$B$4:$I$739,6,0)),"",(VLOOKUP(J35,'KAYIT LİSTESİ'!$B$4:$I$739,6,0)))</f>
        <v>SAMSUN</v>
      </c>
      <c r="O35" s="33"/>
      <c r="P35" s="31"/>
    </row>
    <row r="36" spans="1:16" s="20" customFormat="1" ht="24.75" customHeight="1">
      <c r="A36" s="94">
        <v>29</v>
      </c>
      <c r="B36" s="94"/>
      <c r="C36" s="166"/>
      <c r="D36" s="223"/>
      <c r="E36" s="224"/>
      <c r="F36" s="167"/>
      <c r="G36" s="95"/>
      <c r="H36" s="28"/>
      <c r="I36" s="626" t="s">
        <v>55</v>
      </c>
      <c r="J36" s="627"/>
      <c r="K36" s="627"/>
      <c r="L36" s="627"/>
      <c r="M36" s="627"/>
      <c r="N36" s="627"/>
      <c r="O36" s="627"/>
      <c r="P36" s="628"/>
    </row>
    <row r="37" spans="1:16" s="20" customFormat="1" ht="24.75" customHeight="1">
      <c r="A37" s="94">
        <v>30</v>
      </c>
      <c r="B37" s="94"/>
      <c r="C37" s="166"/>
      <c r="D37" s="223"/>
      <c r="E37" s="224"/>
      <c r="F37" s="167"/>
      <c r="G37" s="95"/>
      <c r="H37" s="28"/>
      <c r="I37" s="60" t="s">
        <v>11</v>
      </c>
      <c r="J37" s="57" t="s">
        <v>263</v>
      </c>
      <c r="K37" s="57" t="s">
        <v>262</v>
      </c>
      <c r="L37" s="58" t="s">
        <v>12</v>
      </c>
      <c r="M37" s="59" t="s">
        <v>13</v>
      </c>
      <c r="N37" s="59" t="s">
        <v>58</v>
      </c>
      <c r="O37" s="57" t="s">
        <v>14</v>
      </c>
      <c r="P37" s="57" t="s">
        <v>29</v>
      </c>
    </row>
    <row r="38" spans="1:16" s="20" customFormat="1" ht="24.75" customHeight="1">
      <c r="A38" s="94">
        <v>31</v>
      </c>
      <c r="B38" s="94"/>
      <c r="C38" s="166"/>
      <c r="D38" s="223"/>
      <c r="E38" s="224"/>
      <c r="F38" s="167"/>
      <c r="G38" s="95"/>
      <c r="H38" s="28"/>
      <c r="I38" s="29">
        <v>1</v>
      </c>
      <c r="J38" s="30" t="s">
        <v>143</v>
      </c>
      <c r="K38" s="31">
        <f>IF(ISERROR(VLOOKUP(J38,'KAYIT LİSTESİ'!$B$4:$I$739,2,0)),"",(VLOOKUP(J38,'KAYIT LİSTESİ'!$B$4:$I$739,2,0)))</f>
        <v>200</v>
      </c>
      <c r="L38" s="32">
        <f>IF(ISERROR(VLOOKUP(J38,'KAYIT LİSTESİ'!$B$4:$I$739,4,0)),"",(VLOOKUP(J38,'KAYIT LİSTESİ'!$B$4:$I$739,4,0)))</f>
        <v>35626</v>
      </c>
      <c r="M38" s="61" t="str">
        <f>IF(ISERROR(VLOOKUP(J38,'KAYIT LİSTESİ'!$B$4:$I$739,5,0)),"",(VLOOKUP(J38,'KAYIT LİSTESİ'!$B$4:$I$739,5,0)))</f>
        <v>NİLAY ÇAVUŞ</v>
      </c>
      <c r="N38" s="61" t="str">
        <f>IF(ISERROR(VLOOKUP(J38,'KAYIT LİSTESİ'!$B$4:$I$739,6,0)),"",(VLOOKUP(J38,'KAYIT LİSTESİ'!$B$4:$I$739,6,0)))</f>
        <v>TEKİRDAĞ</v>
      </c>
      <c r="O38" s="33"/>
      <c r="P38" s="31"/>
    </row>
    <row r="39" spans="1:16" s="20" customFormat="1" ht="24.75" customHeight="1">
      <c r="A39" s="94">
        <v>32</v>
      </c>
      <c r="B39" s="94"/>
      <c r="C39" s="166"/>
      <c r="D39" s="223"/>
      <c r="E39" s="224"/>
      <c r="F39" s="167"/>
      <c r="G39" s="95"/>
      <c r="H39" s="28"/>
      <c r="I39" s="29">
        <v>2</v>
      </c>
      <c r="J39" s="30" t="s">
        <v>144</v>
      </c>
      <c r="K39" s="31">
        <f>IF(ISERROR(VLOOKUP(J39,'KAYIT LİSTESİ'!$B$4:$I$739,2,0)),"",(VLOOKUP(J39,'KAYIT LİSTESİ'!$B$4:$I$739,2,0)))</f>
        <v>179</v>
      </c>
      <c r="L39" s="32">
        <f>IF(ISERROR(VLOOKUP(J39,'KAYIT LİSTESİ'!$B$4:$I$739,4,0)),"",(VLOOKUP(J39,'KAYIT LİSTESİ'!$B$4:$I$739,4,0)))</f>
        <v>36435</v>
      </c>
      <c r="M39" s="61" t="str">
        <f>IF(ISERROR(VLOOKUP(J39,'KAYIT LİSTESİ'!$B$4:$I$739,5,0)),"",(VLOOKUP(J39,'KAYIT LİSTESİ'!$B$4:$I$739,5,0)))</f>
        <v>ZEYNEP BETÜL CİNGÖZ</v>
      </c>
      <c r="N39" s="61" t="str">
        <f>IF(ISERROR(VLOOKUP(J39,'KAYIT LİSTESİ'!$B$4:$I$739,6,0)),"",(VLOOKUP(J39,'KAYIT LİSTESİ'!$B$4:$I$739,6,0)))</f>
        <v>SAKARYA</v>
      </c>
      <c r="O39" s="33"/>
      <c r="P39" s="31"/>
    </row>
    <row r="40" spans="1:16" s="20" customFormat="1" ht="24.75" customHeight="1">
      <c r="A40" s="94">
        <v>33</v>
      </c>
      <c r="B40" s="94"/>
      <c r="C40" s="166"/>
      <c r="D40" s="223"/>
      <c r="E40" s="224"/>
      <c r="F40" s="167"/>
      <c r="G40" s="95"/>
      <c r="H40" s="28"/>
      <c r="I40" s="29">
        <v>3</v>
      </c>
      <c r="J40" s="30" t="s">
        <v>145</v>
      </c>
      <c r="K40" s="31">
        <f>IF(ISERROR(VLOOKUP(J40,'KAYIT LİSTESİ'!$B$4:$I$739,2,0)),"",(VLOOKUP(J40,'KAYIT LİSTESİ'!$B$4:$I$739,2,0)))</f>
        <v>120</v>
      </c>
      <c r="L40" s="32">
        <f>IF(ISERROR(VLOOKUP(J40,'KAYIT LİSTESİ'!$B$4:$I$739,4,0)),"",(VLOOKUP(J40,'KAYIT LİSTESİ'!$B$4:$I$739,4,0)))</f>
        <v>35149</v>
      </c>
      <c r="M40" s="61" t="str">
        <f>IF(ISERROR(VLOOKUP(J40,'KAYIT LİSTESİ'!$B$4:$I$739,5,0)),"",(VLOOKUP(J40,'KAYIT LİSTESİ'!$B$4:$I$739,5,0)))</f>
        <v>AYBÜKE AĞIRBAŞ</v>
      </c>
      <c r="N40" s="61" t="str">
        <f>IF(ISERROR(VLOOKUP(J40,'KAYIT LİSTESİ'!$B$4:$I$739,6,0)),"",(VLOOKUP(J40,'KAYIT LİSTESİ'!$B$4:$I$739,6,0)))</f>
        <v>İSTANBUL</v>
      </c>
      <c r="O40" s="33"/>
      <c r="P40" s="31"/>
    </row>
    <row r="41" spans="1:16" s="20" customFormat="1" ht="24.75" customHeight="1">
      <c r="A41" s="94">
        <v>34</v>
      </c>
      <c r="B41" s="94"/>
      <c r="C41" s="166"/>
      <c r="D41" s="223"/>
      <c r="E41" s="224"/>
      <c r="F41" s="167"/>
      <c r="G41" s="95"/>
      <c r="H41" s="28"/>
      <c r="I41" s="29">
        <v>4</v>
      </c>
      <c r="J41" s="30" t="s">
        <v>146</v>
      </c>
      <c r="K41" s="31">
        <f>IF(ISERROR(VLOOKUP(J41,'KAYIT LİSTESİ'!$B$4:$I$739,2,0)),"",(VLOOKUP(J41,'KAYIT LİSTESİ'!$B$4:$I$739,2,0)))</f>
        <v>96</v>
      </c>
      <c r="L41" s="32">
        <f>IF(ISERROR(VLOOKUP(J41,'KAYIT LİSTESİ'!$B$4:$I$739,4,0)),"",(VLOOKUP(J41,'KAYIT LİSTESİ'!$B$4:$I$739,4,0)))</f>
        <v>35983</v>
      </c>
      <c r="M41" s="61" t="str">
        <f>IF(ISERROR(VLOOKUP(J41,'KAYIT LİSTESİ'!$B$4:$I$739,5,0)),"",(VLOOKUP(J41,'KAYIT LİSTESİ'!$B$4:$I$739,5,0)))</f>
        <v>ARZU BİRCAN</v>
      </c>
      <c r="N41" s="61" t="str">
        <f>IF(ISERROR(VLOOKUP(J41,'KAYIT LİSTESİ'!$B$4:$I$739,6,0)),"",(VLOOKUP(J41,'KAYIT LİSTESİ'!$B$4:$I$739,6,0)))</f>
        <v>İSTANBUL</v>
      </c>
      <c r="O41" s="33"/>
      <c r="P41" s="31"/>
    </row>
    <row r="42" spans="1:16" s="20" customFormat="1" ht="24.75" customHeight="1">
      <c r="A42" s="94">
        <v>35</v>
      </c>
      <c r="B42" s="94"/>
      <c r="C42" s="166"/>
      <c r="D42" s="223"/>
      <c r="E42" s="224"/>
      <c r="F42" s="167"/>
      <c r="G42" s="95"/>
      <c r="H42" s="28"/>
      <c r="I42" s="29">
        <v>5</v>
      </c>
      <c r="J42" s="30" t="s">
        <v>147</v>
      </c>
      <c r="K42" s="31">
        <f>IF(ISERROR(VLOOKUP(J42,'KAYIT LİSTESİ'!$B$4:$I$739,2,0)),"",(VLOOKUP(J42,'KAYIT LİSTESİ'!$B$4:$I$739,2,0)))</f>
        <v>94</v>
      </c>
      <c r="L42" s="32">
        <f>IF(ISERROR(VLOOKUP(J42,'KAYIT LİSTESİ'!$B$4:$I$739,4,0)),"",(VLOOKUP(J42,'KAYIT LİSTESİ'!$B$4:$I$739,4,0)))</f>
        <v>36192</v>
      </c>
      <c r="M42" s="61" t="str">
        <f>IF(ISERROR(VLOOKUP(J42,'KAYIT LİSTESİ'!$B$4:$I$739,5,0)),"",(VLOOKUP(J42,'KAYIT LİSTESİ'!$B$4:$I$739,5,0)))</f>
        <v>KUMRU BÜYÜK</v>
      </c>
      <c r="N42" s="61" t="str">
        <f>IF(ISERROR(VLOOKUP(J42,'KAYIT LİSTESİ'!$B$4:$I$739,6,0)),"",(VLOOKUP(J42,'KAYIT LİSTESİ'!$B$4:$I$739,6,0)))</f>
        <v>İSTANBUL</v>
      </c>
      <c r="O42" s="33"/>
      <c r="P42" s="31"/>
    </row>
    <row r="43" spans="1:16" s="20" customFormat="1" ht="24.75" customHeight="1">
      <c r="A43" s="94">
        <v>36</v>
      </c>
      <c r="B43" s="94"/>
      <c r="C43" s="166"/>
      <c r="D43" s="223"/>
      <c r="E43" s="224"/>
      <c r="F43" s="167"/>
      <c r="G43" s="95"/>
      <c r="H43" s="28"/>
      <c r="I43" s="29">
        <v>6</v>
      </c>
      <c r="J43" s="30" t="s">
        <v>148</v>
      </c>
      <c r="K43" s="31">
        <f>IF(ISERROR(VLOOKUP(J43,'KAYIT LİSTESİ'!$B$4:$I$739,2,0)),"",(VLOOKUP(J43,'KAYIT LİSTESİ'!$B$4:$I$739,2,0)))</f>
        <v>99</v>
      </c>
      <c r="L43" s="32">
        <f>IF(ISERROR(VLOOKUP(J43,'KAYIT LİSTESİ'!$B$4:$I$739,4,0)),"",(VLOOKUP(J43,'KAYIT LİSTESİ'!$B$4:$I$739,4,0)))</f>
        <v>35102</v>
      </c>
      <c r="M43" s="61" t="str">
        <f>IF(ISERROR(VLOOKUP(J43,'KAYIT LİSTESİ'!$B$4:$I$739,5,0)),"",(VLOOKUP(J43,'KAYIT LİSTESİ'!$B$4:$I$739,5,0)))</f>
        <v>RABİA OYA TAMTEKİN</v>
      </c>
      <c r="N43" s="61" t="str">
        <f>IF(ISERROR(VLOOKUP(J43,'KAYIT LİSTESİ'!$B$4:$I$739,6,0)),"",(VLOOKUP(J43,'KAYIT LİSTESİ'!$B$4:$I$739,6,0)))</f>
        <v>İSTANBUL</v>
      </c>
      <c r="O43" s="33"/>
      <c r="P43" s="31"/>
    </row>
    <row r="44" spans="1:16" s="20" customFormat="1" ht="24.75" customHeight="1">
      <c r="A44" s="94">
        <v>37</v>
      </c>
      <c r="B44" s="94"/>
      <c r="C44" s="166"/>
      <c r="D44" s="223"/>
      <c r="E44" s="224"/>
      <c r="F44" s="167"/>
      <c r="G44" s="95"/>
      <c r="H44" s="28"/>
      <c r="I44" s="29">
        <v>7</v>
      </c>
      <c r="J44" s="30" t="s">
        <v>279</v>
      </c>
      <c r="K44" s="31">
        <f>IF(ISERROR(VLOOKUP(J44,'KAYIT LİSTESİ'!$B$4:$I$739,2,0)),"",(VLOOKUP(J44,'KAYIT LİSTESİ'!$B$4:$I$739,2,0)))</f>
        <v>140</v>
      </c>
      <c r="L44" s="32">
        <f>IF(ISERROR(VLOOKUP(J44,'KAYIT LİSTESİ'!$B$4:$I$739,4,0)),"",(VLOOKUP(J44,'KAYIT LİSTESİ'!$B$4:$I$739,4,0)))</f>
        <v>35402</v>
      </c>
      <c r="M44" s="61" t="str">
        <f>IF(ISERROR(VLOOKUP(J44,'KAYIT LİSTESİ'!$B$4:$I$739,5,0)),"",(VLOOKUP(J44,'KAYIT LİSTESİ'!$B$4:$I$739,5,0)))</f>
        <v>İREM ÖZER</v>
      </c>
      <c r="N44" s="61" t="str">
        <f>IF(ISERROR(VLOOKUP(J44,'KAYIT LİSTESİ'!$B$4:$I$739,6,0)),"",(VLOOKUP(J44,'KAYIT LİSTESİ'!$B$4:$I$739,6,0)))</f>
        <v>İZMİR</v>
      </c>
      <c r="O44" s="33"/>
      <c r="P44" s="31"/>
    </row>
    <row r="45" spans="1:16" s="20" customFormat="1" ht="24.75" customHeight="1">
      <c r="A45" s="94">
        <v>38</v>
      </c>
      <c r="B45" s="94"/>
      <c r="C45" s="166"/>
      <c r="D45" s="223"/>
      <c r="E45" s="224"/>
      <c r="F45" s="167"/>
      <c r="G45" s="95"/>
      <c r="H45" s="28"/>
      <c r="I45" s="29">
        <v>8</v>
      </c>
      <c r="J45" s="30" t="s">
        <v>280</v>
      </c>
      <c r="K45" s="31">
        <f>IF(ISERROR(VLOOKUP(J45,'KAYIT LİSTESİ'!$B$4:$I$739,2,0)),"",(VLOOKUP(J45,'KAYIT LİSTESİ'!$B$4:$I$739,2,0)))</f>
        <v>17</v>
      </c>
      <c r="L45" s="32">
        <f>IF(ISERROR(VLOOKUP(J45,'KAYIT LİSTESİ'!$B$4:$I$739,4,0)),"",(VLOOKUP(J45,'KAYIT LİSTESİ'!$B$4:$I$739,4,0)))</f>
        <v>35407</v>
      </c>
      <c r="M45" s="61" t="str">
        <f>IF(ISERROR(VLOOKUP(J45,'KAYIT LİSTESİ'!$B$4:$I$739,5,0)),"",(VLOOKUP(J45,'KAYIT LİSTESİ'!$B$4:$I$739,5,0)))</f>
        <v>BURCU ERDEMİR</v>
      </c>
      <c r="N45" s="61" t="str">
        <f>IF(ISERROR(VLOOKUP(J45,'KAYIT LİSTESİ'!$B$4:$I$739,6,0)),"",(VLOOKUP(J45,'KAYIT LİSTESİ'!$B$4:$I$739,6,0)))</f>
        <v>AYDIN</v>
      </c>
      <c r="O45" s="33"/>
      <c r="P45" s="31"/>
    </row>
    <row r="46" spans="1:16" s="20" customFormat="1" ht="24.75" customHeight="1">
      <c r="A46" s="94">
        <v>39</v>
      </c>
      <c r="B46" s="94"/>
      <c r="C46" s="166"/>
      <c r="D46" s="223"/>
      <c r="E46" s="224"/>
      <c r="F46" s="167"/>
      <c r="G46" s="95"/>
      <c r="H46" s="28"/>
      <c r="I46" s="626" t="s">
        <v>56</v>
      </c>
      <c r="J46" s="627"/>
      <c r="K46" s="627"/>
      <c r="L46" s="627"/>
      <c r="M46" s="627"/>
      <c r="N46" s="627"/>
      <c r="O46" s="627"/>
      <c r="P46" s="628"/>
    </row>
    <row r="47" spans="1:16" s="20" customFormat="1" ht="24.75" customHeight="1">
      <c r="A47" s="94">
        <v>40</v>
      </c>
      <c r="B47" s="94"/>
      <c r="C47" s="166"/>
      <c r="D47" s="223"/>
      <c r="E47" s="224"/>
      <c r="F47" s="167"/>
      <c r="G47" s="95"/>
      <c r="H47" s="28"/>
      <c r="I47" s="60" t="s">
        <v>11</v>
      </c>
      <c r="J47" s="57" t="s">
        <v>263</v>
      </c>
      <c r="K47" s="57" t="s">
        <v>262</v>
      </c>
      <c r="L47" s="58" t="s">
        <v>12</v>
      </c>
      <c r="M47" s="59" t="s">
        <v>13</v>
      </c>
      <c r="N47" s="59" t="s">
        <v>58</v>
      </c>
      <c r="O47" s="57" t="s">
        <v>14</v>
      </c>
      <c r="P47" s="57" t="s">
        <v>29</v>
      </c>
    </row>
    <row r="48" spans="1:16" s="20" customFormat="1" ht="24.75" customHeight="1">
      <c r="A48" s="94">
        <v>41</v>
      </c>
      <c r="B48" s="94"/>
      <c r="C48" s="166"/>
      <c r="D48" s="223"/>
      <c r="E48" s="224"/>
      <c r="F48" s="167"/>
      <c r="G48" s="95"/>
      <c r="H48" s="28"/>
      <c r="I48" s="29">
        <v>1</v>
      </c>
      <c r="J48" s="30" t="s">
        <v>149</v>
      </c>
      <c r="K48" s="31">
        <f>IF(ISERROR(VLOOKUP(J48,'KAYIT LİSTESİ'!$B$4:$I$739,2,0)),"",(VLOOKUP(J48,'KAYIT LİSTESİ'!$B$4:$I$739,2,0)))</f>
        <v>97</v>
      </c>
      <c r="L48" s="32">
        <f>IF(ISERROR(VLOOKUP(J48,'KAYIT LİSTESİ'!$B$4:$I$739,4,0)),"",(VLOOKUP(J48,'KAYIT LİSTESİ'!$B$4:$I$739,4,0)))</f>
        <v>36299</v>
      </c>
      <c r="M48" s="61" t="str">
        <f>IF(ISERROR(VLOOKUP(J48,'KAYIT LİSTESİ'!$B$4:$I$739,5,0)),"",(VLOOKUP(J48,'KAYIT LİSTESİ'!$B$4:$I$739,5,0)))</f>
        <v>ELVİN ŞEN</v>
      </c>
      <c r="N48" s="61" t="str">
        <f>IF(ISERROR(VLOOKUP(J48,'KAYIT LİSTESİ'!$B$4:$I$739,6,0)),"",(VLOOKUP(J48,'KAYIT LİSTESİ'!$B$4:$I$739,6,0)))</f>
        <v>İSTANBUL</v>
      </c>
      <c r="O48" s="33"/>
      <c r="P48" s="31"/>
    </row>
    <row r="49" spans="1:16" s="20" customFormat="1" ht="24.75" customHeight="1">
      <c r="A49" s="94">
        <v>42</v>
      </c>
      <c r="B49" s="94"/>
      <c r="C49" s="166"/>
      <c r="D49" s="223"/>
      <c r="E49" s="224"/>
      <c r="F49" s="167"/>
      <c r="G49" s="95"/>
      <c r="H49" s="28"/>
      <c r="I49" s="29">
        <v>2</v>
      </c>
      <c r="J49" s="30" t="s">
        <v>150</v>
      </c>
      <c r="K49" s="31">
        <f>IF(ISERROR(VLOOKUP(J49,'KAYIT LİSTESİ'!$B$4:$I$739,2,0)),"",(VLOOKUP(J49,'KAYIT LİSTESİ'!$B$4:$I$739,2,0)))</f>
        <v>144</v>
      </c>
      <c r="L49" s="32">
        <f>IF(ISERROR(VLOOKUP(J49,'KAYIT LİSTESİ'!$B$4:$I$739,4,0)),"",(VLOOKUP(J49,'KAYIT LİSTESİ'!$B$4:$I$739,4,0)))</f>
        <v>35779</v>
      </c>
      <c r="M49" s="61" t="str">
        <f>IF(ISERROR(VLOOKUP(J49,'KAYIT LİSTESİ'!$B$4:$I$739,5,0)),"",(VLOOKUP(J49,'KAYIT LİSTESİ'!$B$4:$I$739,5,0)))</f>
        <v>SUNA DUYGULU</v>
      </c>
      <c r="N49" s="61" t="str">
        <f>IF(ISERROR(VLOOKUP(J49,'KAYIT LİSTESİ'!$B$4:$I$739,6,0)),"",(VLOOKUP(J49,'KAYIT LİSTESİ'!$B$4:$I$739,6,0)))</f>
        <v>İZMİR</v>
      </c>
      <c r="O49" s="33"/>
      <c r="P49" s="31"/>
    </row>
    <row r="50" spans="1:16" s="20" customFormat="1" ht="24.75" customHeight="1">
      <c r="A50" s="94">
        <v>43</v>
      </c>
      <c r="B50" s="94"/>
      <c r="C50" s="166"/>
      <c r="D50" s="223"/>
      <c r="E50" s="224"/>
      <c r="F50" s="167"/>
      <c r="G50" s="95"/>
      <c r="H50" s="28"/>
      <c r="I50" s="29">
        <v>3</v>
      </c>
      <c r="J50" s="30" t="s">
        <v>151</v>
      </c>
      <c r="K50" s="31">
        <f>IF(ISERROR(VLOOKUP(J50,'KAYIT LİSTESİ'!$B$4:$I$739,2,0)),"",(VLOOKUP(J50,'KAYIT LİSTESİ'!$B$4:$I$739,2,0)))</f>
        <v>93</v>
      </c>
      <c r="L50" s="32">
        <f>IF(ISERROR(VLOOKUP(J50,'KAYIT LİSTESİ'!$B$4:$I$739,4,0)),"",(VLOOKUP(J50,'KAYIT LİSTESİ'!$B$4:$I$739,4,0)))</f>
        <v>35244</v>
      </c>
      <c r="M50" s="61" t="str">
        <f>IF(ISERROR(VLOOKUP(J50,'KAYIT LİSTESİ'!$B$4:$I$739,5,0)),"",(VLOOKUP(J50,'KAYIT LİSTESİ'!$B$4:$I$739,5,0)))</f>
        <v>HATİCE CANATA </v>
      </c>
      <c r="N50" s="61" t="str">
        <f>IF(ISERROR(VLOOKUP(J50,'KAYIT LİSTESİ'!$B$4:$I$739,6,0)),"",(VLOOKUP(J50,'KAYIT LİSTESİ'!$B$4:$I$739,6,0)))</f>
        <v>İSTANBUL</v>
      </c>
      <c r="O50" s="33"/>
      <c r="P50" s="31"/>
    </row>
    <row r="51" spans="1:16" s="20" customFormat="1" ht="24.75" customHeight="1">
      <c r="A51" s="94">
        <v>44</v>
      </c>
      <c r="B51" s="94"/>
      <c r="C51" s="166"/>
      <c r="D51" s="223"/>
      <c r="E51" s="224"/>
      <c r="F51" s="167"/>
      <c r="G51" s="95"/>
      <c r="H51" s="28"/>
      <c r="I51" s="29">
        <v>4</v>
      </c>
      <c r="J51" s="30" t="s">
        <v>152</v>
      </c>
      <c r="K51" s="31">
        <f>IF(ISERROR(VLOOKUP(J51,'KAYIT LİSTESİ'!$B$4:$I$739,2,0)),"",(VLOOKUP(J51,'KAYIT LİSTESİ'!$B$4:$I$739,2,0)))</f>
        <v>139</v>
      </c>
      <c r="L51" s="32">
        <f>IF(ISERROR(VLOOKUP(J51,'KAYIT LİSTESİ'!$B$4:$I$739,4,0)),"",(VLOOKUP(J51,'KAYIT LİSTESİ'!$B$4:$I$739,4,0)))</f>
        <v>35153</v>
      </c>
      <c r="M51" s="61" t="str">
        <f>IF(ISERROR(VLOOKUP(J51,'KAYIT LİSTESİ'!$B$4:$I$739,5,0)),"",(VLOOKUP(J51,'KAYIT LİSTESİ'!$B$4:$I$739,5,0)))</f>
        <v>LARA UYAL</v>
      </c>
      <c r="N51" s="61" t="str">
        <f>IF(ISERROR(VLOOKUP(J51,'KAYIT LİSTESİ'!$B$4:$I$739,6,0)),"",(VLOOKUP(J51,'KAYIT LİSTESİ'!$B$4:$I$739,6,0)))</f>
        <v>İZMİR</v>
      </c>
      <c r="O51" s="33"/>
      <c r="P51" s="31"/>
    </row>
    <row r="52" spans="1:16" s="20" customFormat="1" ht="24.75" customHeight="1">
      <c r="A52" s="94">
        <v>45</v>
      </c>
      <c r="B52" s="94"/>
      <c r="C52" s="166"/>
      <c r="D52" s="223"/>
      <c r="E52" s="224"/>
      <c r="F52" s="167"/>
      <c r="G52" s="95"/>
      <c r="H52" s="28"/>
      <c r="I52" s="29">
        <v>5</v>
      </c>
      <c r="J52" s="30" t="s">
        <v>153</v>
      </c>
      <c r="K52" s="31">
        <f>IF(ISERROR(VLOOKUP(J52,'KAYIT LİSTESİ'!$B$4:$I$739,2,0)),"",(VLOOKUP(J52,'KAYIT LİSTESİ'!$B$4:$I$739,2,0)))</f>
        <v>154</v>
      </c>
      <c r="L52" s="32">
        <f>IF(ISERROR(VLOOKUP(J52,'KAYIT LİSTESİ'!$B$4:$I$739,4,0)),"",(VLOOKUP(J52,'KAYIT LİSTESİ'!$B$4:$I$739,4,0)))</f>
        <v>35383</v>
      </c>
      <c r="M52" s="61" t="str">
        <f>IF(ISERROR(VLOOKUP(J52,'KAYIT LİSTESİ'!$B$4:$I$739,5,0)),"",(VLOOKUP(J52,'KAYIT LİSTESİ'!$B$4:$I$739,5,0)))</f>
        <v>SİNEM ŞİRET</v>
      </c>
      <c r="N52" s="61" t="str">
        <f>IF(ISERROR(VLOOKUP(J52,'KAYIT LİSTESİ'!$B$4:$I$739,6,0)),"",(VLOOKUP(J52,'KAYIT LİSTESİ'!$B$4:$I$739,6,0)))</f>
        <v>KOCAELİ</v>
      </c>
      <c r="O52" s="33"/>
      <c r="P52" s="31"/>
    </row>
    <row r="53" spans="1:16" s="20" customFormat="1" ht="24.75" customHeight="1">
      <c r="A53" s="94">
        <v>46</v>
      </c>
      <c r="B53" s="94"/>
      <c r="C53" s="166"/>
      <c r="D53" s="223"/>
      <c r="E53" s="224"/>
      <c r="F53" s="167"/>
      <c r="G53" s="95"/>
      <c r="H53" s="28"/>
      <c r="I53" s="29">
        <v>6</v>
      </c>
      <c r="J53" s="30" t="s">
        <v>154</v>
      </c>
      <c r="K53" s="31">
        <f>IF(ISERROR(VLOOKUP(J53,'KAYIT LİSTESİ'!$B$4:$I$739,2,0)),"",(VLOOKUP(J53,'KAYIT LİSTESİ'!$B$4:$I$739,2,0)))</f>
        <v>173</v>
      </c>
      <c r="L53" s="32">
        <f>IF(ISERROR(VLOOKUP(J53,'KAYIT LİSTESİ'!$B$4:$I$739,4,0)),"",(VLOOKUP(J53,'KAYIT LİSTESİ'!$B$4:$I$739,4,0)))</f>
        <v>35635</v>
      </c>
      <c r="M53" s="61" t="str">
        <f>IF(ISERROR(VLOOKUP(J53,'KAYIT LİSTESİ'!$B$4:$I$739,5,0)),"",(VLOOKUP(J53,'KAYIT LİSTESİ'!$B$4:$I$739,5,0)))</f>
        <v>YAREN GÜLER</v>
      </c>
      <c r="N53" s="61" t="str">
        <f>IF(ISERROR(VLOOKUP(J53,'KAYIT LİSTESİ'!$B$4:$I$739,6,0)),"",(VLOOKUP(J53,'KAYIT LİSTESİ'!$B$4:$I$739,6,0)))</f>
        <v>MERSİN</v>
      </c>
      <c r="O53" s="33"/>
      <c r="P53" s="31"/>
    </row>
    <row r="54" spans="1:16" s="20" customFormat="1" ht="24.75" customHeight="1">
      <c r="A54" s="94">
        <v>47</v>
      </c>
      <c r="B54" s="94"/>
      <c r="C54" s="166"/>
      <c r="D54" s="223"/>
      <c r="E54" s="224"/>
      <c r="F54" s="167"/>
      <c r="G54" s="95"/>
      <c r="H54" s="28"/>
      <c r="I54" s="29">
        <v>7</v>
      </c>
      <c r="J54" s="30" t="s">
        <v>281</v>
      </c>
      <c r="K54" s="31">
        <f>IF(ISERROR(VLOOKUP(J54,'KAYIT LİSTESİ'!$B$4:$I$739,2,0)),"",(VLOOKUP(J54,'KAYIT LİSTESİ'!$B$4:$I$739,2,0)))</f>
        <v>141</v>
      </c>
      <c r="L54" s="32">
        <f>IF(ISERROR(VLOOKUP(J54,'KAYIT LİSTESİ'!$B$4:$I$739,4,0)),"",(VLOOKUP(J54,'KAYIT LİSTESİ'!$B$4:$I$739,4,0)))</f>
        <v>35698</v>
      </c>
      <c r="M54" s="61" t="str">
        <f>IF(ISERROR(VLOOKUP(J54,'KAYIT LİSTESİ'!$B$4:$I$739,5,0)),"",(VLOOKUP(J54,'KAYIT LİSTESİ'!$B$4:$I$739,5,0)))</f>
        <v>AYŞE TUNALI</v>
      </c>
      <c r="N54" s="61" t="str">
        <f>IF(ISERROR(VLOOKUP(J54,'KAYIT LİSTESİ'!$B$4:$I$739,6,0)),"",(VLOOKUP(J54,'KAYIT LİSTESİ'!$B$4:$I$739,6,0)))</f>
        <v>İZMİR</v>
      </c>
      <c r="O54" s="33"/>
      <c r="P54" s="31"/>
    </row>
    <row r="55" spans="1:16" s="20" customFormat="1" ht="24.75" customHeight="1">
      <c r="A55" s="94">
        <v>48</v>
      </c>
      <c r="B55" s="94"/>
      <c r="C55" s="166"/>
      <c r="D55" s="223"/>
      <c r="E55" s="224"/>
      <c r="F55" s="167"/>
      <c r="G55" s="95"/>
      <c r="H55" s="28"/>
      <c r="I55" s="29">
        <v>8</v>
      </c>
      <c r="J55" s="30" t="s">
        <v>282</v>
      </c>
      <c r="K55" s="31">
        <f>IF(ISERROR(VLOOKUP(J55,'KAYIT LİSTESİ'!$B$4:$I$739,2,0)),"",(VLOOKUP(J55,'KAYIT LİSTESİ'!$B$4:$I$739,2,0)))</f>
        <v>171</v>
      </c>
      <c r="L55" s="32">
        <f>IF(ISERROR(VLOOKUP(J55,'KAYIT LİSTESİ'!$B$4:$I$739,4,0)),"",(VLOOKUP(J55,'KAYIT LİSTESİ'!$B$4:$I$739,4,0)))</f>
        <v>35292</v>
      </c>
      <c r="M55" s="61" t="str">
        <f>IF(ISERROR(VLOOKUP(J55,'KAYIT LİSTESİ'!$B$4:$I$739,5,0)),"",(VLOOKUP(J55,'KAYIT LİSTESİ'!$B$4:$I$739,5,0)))</f>
        <v>BEYZA NUR PINAR</v>
      </c>
      <c r="N55" s="61" t="str">
        <f>IF(ISERROR(VLOOKUP(J55,'KAYIT LİSTESİ'!$B$4:$I$739,6,0)),"",(VLOOKUP(J55,'KAYIT LİSTESİ'!$B$4:$I$739,6,0)))</f>
        <v>MERSİN</v>
      </c>
      <c r="O55" s="33"/>
      <c r="P55" s="31"/>
    </row>
    <row r="56" spans="1:16" s="20" customFormat="1" ht="24.75" customHeight="1">
      <c r="A56" s="94">
        <v>49</v>
      </c>
      <c r="B56" s="94"/>
      <c r="C56" s="166"/>
      <c r="D56" s="223"/>
      <c r="E56" s="224"/>
      <c r="F56" s="167"/>
      <c r="G56" s="95"/>
      <c r="H56" s="28"/>
      <c r="I56" s="626" t="s">
        <v>57</v>
      </c>
      <c r="J56" s="627"/>
      <c r="K56" s="627"/>
      <c r="L56" s="627"/>
      <c r="M56" s="627"/>
      <c r="N56" s="627"/>
      <c r="O56" s="627"/>
      <c r="P56" s="628"/>
    </row>
    <row r="57" spans="1:16" s="20" customFormat="1" ht="24.75" customHeight="1">
      <c r="A57" s="94">
        <v>50</v>
      </c>
      <c r="B57" s="94"/>
      <c r="C57" s="166"/>
      <c r="D57" s="223"/>
      <c r="E57" s="224"/>
      <c r="F57" s="167"/>
      <c r="G57" s="95"/>
      <c r="H57" s="28"/>
      <c r="I57" s="60" t="s">
        <v>11</v>
      </c>
      <c r="J57" s="57" t="s">
        <v>263</v>
      </c>
      <c r="K57" s="57" t="s">
        <v>262</v>
      </c>
      <c r="L57" s="58" t="s">
        <v>12</v>
      </c>
      <c r="M57" s="59" t="s">
        <v>13</v>
      </c>
      <c r="N57" s="59" t="s">
        <v>58</v>
      </c>
      <c r="O57" s="57" t="s">
        <v>14</v>
      </c>
      <c r="P57" s="57" t="s">
        <v>29</v>
      </c>
    </row>
    <row r="58" spans="1:16" s="20" customFormat="1" ht="24.75" customHeight="1">
      <c r="A58" s="94">
        <v>51</v>
      </c>
      <c r="B58" s="94"/>
      <c r="C58" s="166"/>
      <c r="D58" s="223"/>
      <c r="E58" s="224"/>
      <c r="F58" s="167"/>
      <c r="G58" s="95"/>
      <c r="H58" s="28"/>
      <c r="I58" s="29">
        <v>1</v>
      </c>
      <c r="J58" s="30" t="s">
        <v>155</v>
      </c>
      <c r="K58" s="31">
        <f>IF(ISERROR(VLOOKUP(J58,'KAYIT LİSTESİ'!$B$4:$I$739,2,0)),"",(VLOOKUP(J58,'KAYIT LİSTESİ'!$B$4:$I$739,2,0)))</f>
        <v>142</v>
      </c>
      <c r="L58" s="32">
        <f>IF(ISERROR(VLOOKUP(J58,'KAYIT LİSTESİ'!$B$4:$I$739,4,0)),"",(VLOOKUP(J58,'KAYIT LİSTESİ'!$B$4:$I$739,4,0)))</f>
        <v>35631</v>
      </c>
      <c r="M58" s="61" t="str">
        <f>IF(ISERROR(VLOOKUP(J58,'KAYIT LİSTESİ'!$B$4:$I$739,5,0)),"",(VLOOKUP(J58,'KAYIT LİSTESİ'!$B$4:$I$739,5,0)))</f>
        <v>PINAR YURTER</v>
      </c>
      <c r="N58" s="61" t="str">
        <f>IF(ISERROR(VLOOKUP(J58,'KAYIT LİSTESİ'!$B$4:$I$739,6,0)),"",(VLOOKUP(J58,'KAYIT LİSTESİ'!$B$4:$I$739,6,0)))</f>
        <v>İZMİR</v>
      </c>
      <c r="O58" s="33"/>
      <c r="P58" s="31"/>
    </row>
    <row r="59" spans="1:16" s="20" customFormat="1" ht="24.75" customHeight="1">
      <c r="A59" s="94">
        <v>52</v>
      </c>
      <c r="B59" s="94"/>
      <c r="C59" s="166"/>
      <c r="D59" s="223"/>
      <c r="E59" s="224"/>
      <c r="F59" s="167"/>
      <c r="G59" s="95"/>
      <c r="H59" s="28"/>
      <c r="I59" s="29">
        <v>2</v>
      </c>
      <c r="J59" s="30" t="s">
        <v>156</v>
      </c>
      <c r="K59" s="31">
        <f>IF(ISERROR(VLOOKUP(J59,'KAYIT LİSTESİ'!$B$4:$I$739,2,0)),"",(VLOOKUP(J59,'KAYIT LİSTESİ'!$B$4:$I$739,2,0)))</f>
        <v>125</v>
      </c>
      <c r="L59" s="32">
        <f>IF(ISERROR(VLOOKUP(J59,'KAYIT LİSTESİ'!$B$4:$I$739,4,0)),"",(VLOOKUP(J59,'KAYIT LİSTESİ'!$B$4:$I$739,4,0)))</f>
        <v>35813</v>
      </c>
      <c r="M59" s="61" t="str">
        <f>IF(ISERROR(VLOOKUP(J59,'KAYIT LİSTESİ'!$B$4:$I$739,5,0)),"",(VLOOKUP(J59,'KAYIT LİSTESİ'!$B$4:$I$739,5,0)))</f>
        <v>ECEM ÇAĞLAĞAN</v>
      </c>
      <c r="N59" s="61" t="str">
        <f>IF(ISERROR(VLOOKUP(J59,'KAYIT LİSTESİ'!$B$4:$I$739,6,0)),"",(VLOOKUP(J59,'KAYIT LİSTESİ'!$B$4:$I$739,6,0)))</f>
        <v>İZMİR</v>
      </c>
      <c r="O59" s="33"/>
      <c r="P59" s="31"/>
    </row>
    <row r="60" spans="1:16" s="20" customFormat="1" ht="24.75" customHeight="1">
      <c r="A60" s="94">
        <v>53</v>
      </c>
      <c r="B60" s="94"/>
      <c r="C60" s="166"/>
      <c r="D60" s="223"/>
      <c r="E60" s="224"/>
      <c r="F60" s="167"/>
      <c r="G60" s="95"/>
      <c r="H60" s="28"/>
      <c r="I60" s="29">
        <v>3</v>
      </c>
      <c r="J60" s="30" t="s">
        <v>157</v>
      </c>
      <c r="K60" s="31">
        <f>IF(ISERROR(VLOOKUP(J60,'KAYIT LİSTESİ'!$B$4:$I$739,2,0)),"",(VLOOKUP(J60,'KAYIT LİSTESİ'!$B$4:$I$739,2,0)))</f>
        <v>34</v>
      </c>
      <c r="L60" s="32">
        <f>IF(ISERROR(VLOOKUP(J60,'KAYIT LİSTESİ'!$B$4:$I$739,4,0)),"",(VLOOKUP(J60,'KAYIT LİSTESİ'!$B$4:$I$739,4,0)))</f>
        <v>35828</v>
      </c>
      <c r="M60" s="61" t="str">
        <f>IF(ISERROR(VLOOKUP(J60,'KAYIT LİSTESİ'!$B$4:$I$739,5,0)),"",(VLOOKUP(J60,'KAYIT LİSTESİ'!$B$4:$I$739,5,0)))</f>
        <v>SEDANUR ŞAHİN</v>
      </c>
      <c r="N60" s="61" t="str">
        <f>IF(ISERROR(VLOOKUP(J60,'KAYIT LİSTESİ'!$B$4:$I$739,6,0)),"",(VLOOKUP(J60,'KAYIT LİSTESİ'!$B$4:$I$739,6,0)))</f>
        <v>BURSA</v>
      </c>
      <c r="O60" s="33"/>
      <c r="P60" s="31"/>
    </row>
    <row r="61" spans="1:16" s="20" customFormat="1" ht="24.75" customHeight="1">
      <c r="A61" s="94">
        <v>54</v>
      </c>
      <c r="B61" s="94"/>
      <c r="C61" s="166"/>
      <c r="D61" s="223"/>
      <c r="E61" s="224"/>
      <c r="F61" s="167"/>
      <c r="G61" s="95"/>
      <c r="H61" s="28"/>
      <c r="I61" s="29">
        <v>4</v>
      </c>
      <c r="J61" s="30" t="s">
        <v>158</v>
      </c>
      <c r="K61" s="31">
        <f>IF(ISERROR(VLOOKUP(J61,'KAYIT LİSTESİ'!$B$4:$I$739,2,0)),"",(VLOOKUP(J61,'KAYIT LİSTESİ'!$B$4:$I$739,2,0)))</f>
        <v>178</v>
      </c>
      <c r="L61" s="32">
        <f>IF(ISERROR(VLOOKUP(J61,'KAYIT LİSTESİ'!$B$4:$I$739,4,0)),"",(VLOOKUP(J61,'KAYIT LİSTESİ'!$B$4:$I$739,4,0)))</f>
        <v>35832</v>
      </c>
      <c r="M61" s="61" t="str">
        <f>IF(ISERROR(VLOOKUP(J61,'KAYIT LİSTESİ'!$B$4:$I$739,5,0)),"",(VLOOKUP(J61,'KAYIT LİSTESİ'!$B$4:$I$739,5,0)))</f>
        <v>ELİF YAĞCIOĞLU</v>
      </c>
      <c r="N61" s="61" t="str">
        <f>IF(ISERROR(VLOOKUP(J61,'KAYIT LİSTESİ'!$B$4:$I$739,6,0)),"",(VLOOKUP(J61,'KAYIT LİSTESİ'!$B$4:$I$739,6,0)))</f>
        <v>SAKARYA</v>
      </c>
      <c r="O61" s="33"/>
      <c r="P61" s="31"/>
    </row>
    <row r="62" spans="1:16" s="20" customFormat="1" ht="24.75" customHeight="1">
      <c r="A62" s="94">
        <v>55</v>
      </c>
      <c r="B62" s="94"/>
      <c r="C62" s="166"/>
      <c r="D62" s="223"/>
      <c r="E62" s="224"/>
      <c r="F62" s="167"/>
      <c r="G62" s="95"/>
      <c r="H62" s="28"/>
      <c r="I62" s="29">
        <v>5</v>
      </c>
      <c r="J62" s="30" t="s">
        <v>159</v>
      </c>
      <c r="K62" s="31">
        <f>IF(ISERROR(VLOOKUP(J62,'KAYIT LİSTESİ'!$B$4:$I$739,2,0)),"",(VLOOKUP(J62,'KAYIT LİSTESİ'!$B$4:$I$739,2,0)))</f>
        <v>133</v>
      </c>
      <c r="L62" s="32">
        <f>IF(ISERROR(VLOOKUP(J62,'KAYIT LİSTESİ'!$B$4:$I$739,4,0)),"",(VLOOKUP(J62,'KAYIT LİSTESİ'!$B$4:$I$739,4,0)))</f>
        <v>35573</v>
      </c>
      <c r="M62" s="61" t="str">
        <f>IF(ISERROR(VLOOKUP(J62,'KAYIT LİSTESİ'!$B$4:$I$739,5,0)),"",(VLOOKUP(J62,'KAYIT LİSTESİ'!$B$4:$I$739,5,0)))</f>
        <v>EZGİ DOĞAN</v>
      </c>
      <c r="N62" s="61" t="str">
        <f>IF(ISERROR(VLOOKUP(J62,'KAYIT LİSTESİ'!$B$4:$I$739,6,0)),"",(VLOOKUP(J62,'KAYIT LİSTESİ'!$B$4:$I$739,6,0)))</f>
        <v>İZMİR</v>
      </c>
      <c r="O62" s="33"/>
      <c r="P62" s="31"/>
    </row>
    <row r="63" spans="1:16" s="20" customFormat="1" ht="24.75" customHeight="1">
      <c r="A63" s="94">
        <v>56</v>
      </c>
      <c r="B63" s="94"/>
      <c r="C63" s="166"/>
      <c r="D63" s="223"/>
      <c r="E63" s="224"/>
      <c r="F63" s="167"/>
      <c r="G63" s="95"/>
      <c r="H63" s="28"/>
      <c r="I63" s="29">
        <v>6</v>
      </c>
      <c r="J63" s="30" t="s">
        <v>160</v>
      </c>
      <c r="K63" s="31">
        <f>IF(ISERROR(VLOOKUP(J63,'KAYIT LİSTESİ'!$B$4:$I$739,2,0)),"",(VLOOKUP(J63,'KAYIT LİSTESİ'!$B$4:$I$739,2,0)))</f>
        <v>14</v>
      </c>
      <c r="L63" s="32">
        <f>IF(ISERROR(VLOOKUP(J63,'KAYIT LİSTESİ'!$B$4:$I$739,4,0)),"",(VLOOKUP(J63,'KAYIT LİSTESİ'!$B$4:$I$739,4,0)))</f>
        <v>35291</v>
      </c>
      <c r="M63" s="61" t="str">
        <f>IF(ISERROR(VLOOKUP(J63,'KAYIT LİSTESİ'!$B$4:$I$739,5,0)),"",(VLOOKUP(J63,'KAYIT LİSTESİ'!$B$4:$I$739,5,0)))</f>
        <v>SELVA PINAR AKÇA</v>
      </c>
      <c r="N63" s="61" t="str">
        <f>IF(ISERROR(VLOOKUP(J63,'KAYIT LİSTESİ'!$B$4:$I$739,6,0)),"",(VLOOKUP(J63,'KAYIT LİSTESİ'!$B$4:$I$739,6,0)))</f>
        <v>ANKARA</v>
      </c>
      <c r="O63" s="33"/>
      <c r="P63" s="31"/>
    </row>
    <row r="64" spans="1:16" s="20" customFormat="1" ht="24.75" customHeight="1">
      <c r="A64" s="94">
        <v>57</v>
      </c>
      <c r="B64" s="94"/>
      <c r="C64" s="166"/>
      <c r="D64" s="223"/>
      <c r="E64" s="224"/>
      <c r="F64" s="167"/>
      <c r="G64" s="95"/>
      <c r="H64" s="28"/>
      <c r="I64" s="29">
        <v>7</v>
      </c>
      <c r="J64" s="30" t="s">
        <v>283</v>
      </c>
      <c r="K64" s="31">
        <f>IF(ISERROR(VLOOKUP(J64,'KAYIT LİSTESİ'!$B$4:$I$739,2,0)),"",(VLOOKUP(J64,'KAYIT LİSTESİ'!$B$4:$I$739,2,0)))</f>
        <v>121</v>
      </c>
      <c r="L64" s="32">
        <f>IF(ISERROR(VLOOKUP(J64,'KAYIT LİSTESİ'!$B$4:$I$739,4,0)),"",(VLOOKUP(J64,'KAYIT LİSTESİ'!$B$4:$I$739,4,0)))</f>
        <v>35106</v>
      </c>
      <c r="M64" s="61" t="str">
        <f>IF(ISERROR(VLOOKUP(J64,'KAYIT LİSTESİ'!$B$4:$I$739,5,0)),"",(VLOOKUP(J64,'KAYIT LİSTESİ'!$B$4:$I$739,5,0)))</f>
        <v>BÜŞRA ERDEM</v>
      </c>
      <c r="N64" s="61" t="str">
        <f>IF(ISERROR(VLOOKUP(J64,'KAYIT LİSTESİ'!$B$4:$I$739,6,0)),"",(VLOOKUP(J64,'KAYIT LİSTESİ'!$B$4:$I$739,6,0)))</f>
        <v>İSTANBUL</v>
      </c>
      <c r="O64" s="33"/>
      <c r="P64" s="31"/>
    </row>
    <row r="65" spans="1:16" ht="24.75" customHeight="1">
      <c r="A65" s="94">
        <v>58</v>
      </c>
      <c r="B65" s="94"/>
      <c r="C65" s="166"/>
      <c r="D65" s="223"/>
      <c r="E65" s="224"/>
      <c r="F65" s="167"/>
      <c r="G65" s="95"/>
      <c r="I65" s="29">
        <v>8</v>
      </c>
      <c r="J65" s="30" t="s">
        <v>284</v>
      </c>
      <c r="K65" s="31">
        <f>IF(ISERROR(VLOOKUP(J65,'KAYIT LİSTESİ'!$B$4:$I$739,2,0)),"",(VLOOKUP(J65,'KAYIT LİSTESİ'!$B$4:$I$739,2,0)))</f>
        <v>98</v>
      </c>
      <c r="L65" s="32">
        <f>IF(ISERROR(VLOOKUP(J65,'KAYIT LİSTESİ'!$B$4:$I$739,4,0)),"",(VLOOKUP(J65,'KAYIT LİSTESİ'!$B$4:$I$739,4,0)))</f>
        <v>35483</v>
      </c>
      <c r="M65" s="61" t="str">
        <f>IF(ISERROR(VLOOKUP(J65,'KAYIT LİSTESİ'!$B$4:$I$739,5,0)),"",(VLOOKUP(J65,'KAYIT LİSTESİ'!$B$4:$I$739,5,0)))</f>
        <v>YUDUM İLİKSİZ</v>
      </c>
      <c r="N65" s="61" t="str">
        <f>IF(ISERROR(VLOOKUP(J65,'KAYIT LİSTESİ'!$B$4:$I$739,6,0)),"",(VLOOKUP(J65,'KAYIT LİSTESİ'!$B$4:$I$739,6,0)))</f>
        <v>İSTANBUL</v>
      </c>
      <c r="O65" s="33"/>
      <c r="P65" s="31"/>
    </row>
    <row r="66" spans="1:16" ht="7.5" customHeight="1">
      <c r="A66" s="44"/>
      <c r="B66" s="44"/>
      <c r="C66" s="45"/>
      <c r="D66" s="44"/>
      <c r="E66" s="46"/>
      <c r="F66" s="62"/>
      <c r="G66" s="48"/>
      <c r="I66" s="49"/>
      <c r="J66" s="50"/>
      <c r="K66" s="51"/>
      <c r="L66" s="52"/>
      <c r="M66" s="65"/>
      <c r="N66" s="65"/>
      <c r="O66" s="54"/>
      <c r="P66" s="51"/>
    </row>
    <row r="67" spans="1:17" ht="14.25" customHeight="1">
      <c r="A67" s="38" t="s">
        <v>19</v>
      </c>
      <c r="B67" s="38"/>
      <c r="C67" s="38"/>
      <c r="D67" s="38"/>
      <c r="E67" s="63" t="s">
        <v>0</v>
      </c>
      <c r="F67" s="63" t="s">
        <v>1</v>
      </c>
      <c r="G67" s="34"/>
      <c r="H67" s="39" t="s">
        <v>2</v>
      </c>
      <c r="I67" s="39"/>
      <c r="J67" s="39"/>
      <c r="K67" s="39"/>
      <c r="M67" s="66" t="s">
        <v>3</v>
      </c>
      <c r="N67" s="67" t="s">
        <v>3</v>
      </c>
      <c r="O67" s="34" t="s">
        <v>3</v>
      </c>
      <c r="P67" s="38"/>
      <c r="Q67" s="40"/>
    </row>
  </sheetData>
  <sheetProtection/>
  <mergeCells count="24">
    <mergeCell ref="I56:P56"/>
    <mergeCell ref="I46:P46"/>
    <mergeCell ref="A1:P1"/>
    <mergeCell ref="A2:P2"/>
    <mergeCell ref="A3:C3"/>
    <mergeCell ref="D4:E4"/>
    <mergeCell ref="D3:E3"/>
    <mergeCell ref="A6:A7"/>
    <mergeCell ref="B6:B7"/>
    <mergeCell ref="C6:C7"/>
    <mergeCell ref="A4:C4"/>
    <mergeCell ref="I6:P6"/>
    <mergeCell ref="F6:F7"/>
    <mergeCell ref="G6:G7"/>
    <mergeCell ref="N3:P3"/>
    <mergeCell ref="N4:P4"/>
    <mergeCell ref="F3:G3"/>
    <mergeCell ref="I16:P16"/>
    <mergeCell ref="I26:P26"/>
    <mergeCell ref="D6:D7"/>
    <mergeCell ref="E6:E7"/>
    <mergeCell ref="I36:P36"/>
    <mergeCell ref="I3:K3"/>
    <mergeCell ref="N5:P5"/>
  </mergeCells>
  <hyperlinks>
    <hyperlink ref="D3" location="'YARIŞMA PROGRAMI'!C7" display="100 m. Engelli"/>
  </hyperlinks>
  <printOptions horizontalCentered="1"/>
  <pageMargins left="0.2755905511811024" right="0.1968503937007874" top="0.4330708661417323" bottom="0.35433070866141736" header="0.3937007874015748" footer="0.2755905511811024"/>
  <pageSetup horizontalDpi="600" verticalDpi="600" orientation="portrait" paperSize="9" scale="49" r:id="rId2"/>
  <ignoredErrors>
    <ignoredError sqref="D3:D4 I3 N3:N5" unlockedFormula="1"/>
  </ignoredErrors>
  <drawing r:id="rId1"/>
</worksheet>
</file>

<file path=xl/worksheets/sheet6.xml><?xml version="1.0" encoding="utf-8"?>
<worksheet xmlns="http://schemas.openxmlformats.org/spreadsheetml/2006/main" xmlns:r="http://schemas.openxmlformats.org/officeDocument/2006/relationships">
  <sheetPr>
    <tabColor rgb="FFFFFF00"/>
  </sheetPr>
  <dimension ref="A1:R67"/>
  <sheetViews>
    <sheetView view="pageBreakPreview" zoomScale="106" zoomScaleSheetLayoutView="106" zoomScalePageLayoutView="0" workbookViewId="0" topLeftCell="A1">
      <selection activeCell="M9" sqref="M9"/>
    </sheetView>
  </sheetViews>
  <sheetFormatPr defaultColWidth="9.140625" defaultRowHeight="12.75"/>
  <cols>
    <col min="1" max="1" width="4.8515625" style="34" customWidth="1"/>
    <col min="2" max="2" width="4.8515625" style="34" hidden="1" customWidth="1"/>
    <col min="3" max="3" width="6.8515625" style="22" customWidth="1"/>
    <col min="4" max="4" width="11.7109375" style="22" customWidth="1"/>
    <col min="5" max="5" width="23.28125" style="64" customWidth="1"/>
    <col min="6" max="6" width="15.57421875" style="64" customWidth="1"/>
    <col min="7" max="7" width="9.7109375" style="35" customWidth="1"/>
    <col min="8" max="8" width="7.140625" style="35" customWidth="1"/>
    <col min="9" max="9" width="2.140625" style="22" customWidth="1"/>
    <col min="10" max="10" width="4.421875" style="34" customWidth="1"/>
    <col min="11" max="11" width="14.00390625" style="34" hidden="1" customWidth="1"/>
    <col min="12" max="12" width="6.57421875" style="34" customWidth="1"/>
    <col min="13" max="13" width="12.7109375" style="36" customWidth="1"/>
    <col min="14" max="14" width="26.421875" style="68" customWidth="1"/>
    <col min="15" max="15" width="15.8515625" style="68" customWidth="1"/>
    <col min="16" max="16" width="9.57421875" style="22" customWidth="1"/>
    <col min="17" max="17" width="7.28125" style="22" customWidth="1"/>
    <col min="18" max="18" width="5.7109375" style="22" customWidth="1"/>
    <col min="19" max="16384" width="9.140625" style="22" customWidth="1"/>
  </cols>
  <sheetData>
    <row r="1" spans="1:17" s="10" customFormat="1" ht="45" customHeight="1">
      <c r="A1" s="638" t="str">
        <f>('YARIŞMA BİLGİLERİ'!A2)</f>
        <v>Türkiye Atletizm Federasyonu
İstanbul Atletizm İl Temsilciliği</v>
      </c>
      <c r="B1" s="638"/>
      <c r="C1" s="638"/>
      <c r="D1" s="638"/>
      <c r="E1" s="638"/>
      <c r="F1" s="638"/>
      <c r="G1" s="638"/>
      <c r="H1" s="638"/>
      <c r="I1" s="638"/>
      <c r="J1" s="638"/>
      <c r="K1" s="638"/>
      <c r="L1" s="638"/>
      <c r="M1" s="638"/>
      <c r="N1" s="638"/>
      <c r="O1" s="638"/>
      <c r="P1" s="638"/>
      <c r="Q1" s="638"/>
    </row>
    <row r="2" spans="1:17" s="10" customFormat="1" ht="23.25" customHeight="1">
      <c r="A2" s="639" t="str">
        <f>'YARIŞMA BİLGİLERİ'!F19</f>
        <v>Türkiye Yıldızlar Salon Şampiyonası</v>
      </c>
      <c r="B2" s="639"/>
      <c r="C2" s="639"/>
      <c r="D2" s="639"/>
      <c r="E2" s="639"/>
      <c r="F2" s="639"/>
      <c r="G2" s="639"/>
      <c r="H2" s="639"/>
      <c r="I2" s="639"/>
      <c r="J2" s="639"/>
      <c r="K2" s="639"/>
      <c r="L2" s="639"/>
      <c r="M2" s="639"/>
      <c r="N2" s="639"/>
      <c r="O2" s="639"/>
      <c r="P2" s="639"/>
      <c r="Q2" s="639"/>
    </row>
    <row r="3" spans="1:17" s="13" customFormat="1" ht="17.25" customHeight="1">
      <c r="A3" s="640" t="s">
        <v>341</v>
      </c>
      <c r="B3" s="640"/>
      <c r="C3" s="640"/>
      <c r="D3" s="642" t="str">
        <f>('YARIŞMA PROGRAMI'!C7)</f>
        <v>60 Metre Seçme</v>
      </c>
      <c r="E3" s="642"/>
      <c r="F3" s="637" t="s">
        <v>60</v>
      </c>
      <c r="G3" s="637"/>
      <c r="H3" s="637"/>
      <c r="I3" s="11" t="s">
        <v>264</v>
      </c>
      <c r="J3" s="630" t="str">
        <f>'YARIŞMA PROGRAMI'!D7</f>
        <v>8.24 / 8.1</v>
      </c>
      <c r="K3" s="630"/>
      <c r="L3" s="630"/>
      <c r="M3" s="12"/>
      <c r="N3" s="110" t="s">
        <v>265</v>
      </c>
      <c r="O3" s="635" t="str">
        <f>('YARIŞMA PROGRAMI'!E7)</f>
        <v>Cemre Ünal  7.86</v>
      </c>
      <c r="P3" s="635"/>
      <c r="Q3" s="635"/>
    </row>
    <row r="4" spans="1:17" s="13" customFormat="1" ht="17.25" customHeight="1">
      <c r="A4" s="632" t="s">
        <v>269</v>
      </c>
      <c r="B4" s="632"/>
      <c r="C4" s="632"/>
      <c r="D4" s="641" t="str">
        <f>'YARIŞMA BİLGİLERİ'!F21</f>
        <v>Yıldız Kızlar</v>
      </c>
      <c r="E4" s="641"/>
      <c r="F4" s="41"/>
      <c r="G4" s="41"/>
      <c r="H4" s="41"/>
      <c r="I4" s="41"/>
      <c r="J4" s="41"/>
      <c r="K4" s="41"/>
      <c r="L4" s="41"/>
      <c r="M4" s="42"/>
      <c r="N4" s="109" t="s">
        <v>5</v>
      </c>
      <c r="O4" s="636" t="str">
        <f>'YARIŞMA PROGRAMI'!B7</f>
        <v>19 Ocak 2013 - 10.00</v>
      </c>
      <c r="P4" s="636"/>
      <c r="Q4" s="636"/>
    </row>
    <row r="5" spans="1:17" s="10" customFormat="1" ht="6" customHeight="1">
      <c r="A5" s="14"/>
      <c r="B5" s="14"/>
      <c r="C5" s="15"/>
      <c r="D5" s="16"/>
      <c r="E5" s="17"/>
      <c r="F5" s="17"/>
      <c r="G5" s="17"/>
      <c r="H5" s="17"/>
      <c r="I5" s="17"/>
      <c r="J5" s="14"/>
      <c r="K5" s="14"/>
      <c r="L5" s="14"/>
      <c r="M5" s="18"/>
      <c r="N5" s="19"/>
      <c r="O5" s="647"/>
      <c r="P5" s="647"/>
      <c r="Q5" s="14"/>
    </row>
    <row r="6" spans="1:17" s="20" customFormat="1" ht="24.75" customHeight="1">
      <c r="A6" s="626" t="s">
        <v>16</v>
      </c>
      <c r="B6" s="648"/>
      <c r="C6" s="648"/>
      <c r="D6" s="648"/>
      <c r="E6" s="648"/>
      <c r="F6" s="648"/>
      <c r="G6" s="648"/>
      <c r="H6" s="649"/>
      <c r="J6" s="626" t="s">
        <v>59</v>
      </c>
      <c r="K6" s="627"/>
      <c r="L6" s="627"/>
      <c r="M6" s="627"/>
      <c r="N6" s="627"/>
      <c r="O6" s="627"/>
      <c r="P6" s="627"/>
      <c r="Q6" s="628"/>
    </row>
    <row r="7" spans="1:17" ht="24.75" customHeight="1">
      <c r="A7" s="60" t="s">
        <v>11</v>
      </c>
      <c r="B7" s="57" t="s">
        <v>263</v>
      </c>
      <c r="C7" s="57" t="s">
        <v>262</v>
      </c>
      <c r="D7" s="58" t="s">
        <v>12</v>
      </c>
      <c r="E7" s="59" t="s">
        <v>13</v>
      </c>
      <c r="F7" s="59" t="s">
        <v>20</v>
      </c>
      <c r="G7" s="57" t="s">
        <v>14</v>
      </c>
      <c r="H7" s="57" t="s">
        <v>29</v>
      </c>
      <c r="I7" s="21"/>
      <c r="J7" s="60" t="s">
        <v>11</v>
      </c>
      <c r="K7" s="57" t="s">
        <v>263</v>
      </c>
      <c r="L7" s="57" t="s">
        <v>262</v>
      </c>
      <c r="M7" s="58" t="s">
        <v>12</v>
      </c>
      <c r="N7" s="59" t="s">
        <v>13</v>
      </c>
      <c r="O7" s="59" t="s">
        <v>20</v>
      </c>
      <c r="P7" s="57" t="s">
        <v>14</v>
      </c>
      <c r="Q7" s="57" t="s">
        <v>29</v>
      </c>
    </row>
    <row r="8" spans="1:17" s="20" customFormat="1" ht="24.75" customHeight="1">
      <c r="A8" s="29">
        <v>1</v>
      </c>
      <c r="B8" s="30" t="s">
        <v>125</v>
      </c>
      <c r="C8" s="31">
        <v>95</v>
      </c>
      <c r="D8" s="32">
        <v>35301</v>
      </c>
      <c r="E8" s="61" t="s">
        <v>916</v>
      </c>
      <c r="F8" s="61" t="s">
        <v>273</v>
      </c>
      <c r="G8" s="33">
        <v>887</v>
      </c>
      <c r="H8" s="31">
        <v>2</v>
      </c>
      <c r="I8" s="28"/>
      <c r="J8" s="29">
        <v>1</v>
      </c>
      <c r="K8" s="30" t="s">
        <v>161</v>
      </c>
      <c r="L8" s="294">
        <v>967</v>
      </c>
      <c r="M8" s="295">
        <v>26666</v>
      </c>
      <c r="N8" s="296" t="s">
        <v>1217</v>
      </c>
      <c r="O8" s="296" t="s">
        <v>1216</v>
      </c>
      <c r="P8" s="33" t="s">
        <v>1333</v>
      </c>
      <c r="Q8" s="31" t="s">
        <v>572</v>
      </c>
    </row>
    <row r="9" spans="1:17" s="20" customFormat="1" ht="24.75" customHeight="1">
      <c r="A9" s="29">
        <v>2</v>
      </c>
      <c r="B9" s="30" t="s">
        <v>126</v>
      </c>
      <c r="C9" s="31">
        <v>104</v>
      </c>
      <c r="D9" s="32">
        <v>35341</v>
      </c>
      <c r="E9" s="61" t="s">
        <v>925</v>
      </c>
      <c r="F9" s="61" t="s">
        <v>273</v>
      </c>
      <c r="G9" s="33" t="s">
        <v>1333</v>
      </c>
      <c r="H9" s="31" t="s">
        <v>572</v>
      </c>
      <c r="I9" s="28"/>
      <c r="J9" s="29">
        <v>2</v>
      </c>
      <c r="K9" s="30" t="s">
        <v>162</v>
      </c>
      <c r="L9" s="294">
        <v>963</v>
      </c>
      <c r="M9" s="295">
        <v>29546</v>
      </c>
      <c r="N9" s="296" t="s">
        <v>1218</v>
      </c>
      <c r="O9" s="296" t="s">
        <v>1216</v>
      </c>
      <c r="P9" s="33" t="s">
        <v>1333</v>
      </c>
      <c r="Q9" s="31" t="s">
        <v>572</v>
      </c>
    </row>
    <row r="10" spans="1:17" s="20" customFormat="1" ht="24.75" customHeight="1">
      <c r="A10" s="29">
        <v>3</v>
      </c>
      <c r="B10" s="30" t="s">
        <v>127</v>
      </c>
      <c r="C10" s="31">
        <v>111</v>
      </c>
      <c r="D10" s="32">
        <v>36207</v>
      </c>
      <c r="E10" s="61" t="s">
        <v>932</v>
      </c>
      <c r="F10" s="61" t="s">
        <v>273</v>
      </c>
      <c r="G10" s="33">
        <v>929</v>
      </c>
      <c r="H10" s="31">
        <v>3</v>
      </c>
      <c r="I10" s="28"/>
      <c r="J10" s="29">
        <v>3</v>
      </c>
      <c r="K10" s="30" t="s">
        <v>163</v>
      </c>
      <c r="L10" s="294">
        <v>959</v>
      </c>
      <c r="M10" s="295">
        <v>34436</v>
      </c>
      <c r="N10" s="296" t="s">
        <v>1219</v>
      </c>
      <c r="O10" s="296" t="s">
        <v>1216</v>
      </c>
      <c r="P10" s="33">
        <v>760</v>
      </c>
      <c r="Q10" s="31">
        <v>1</v>
      </c>
    </row>
    <row r="11" spans="1:17" s="20" customFormat="1" ht="24.75" customHeight="1">
      <c r="A11" s="29">
        <v>4</v>
      </c>
      <c r="B11" s="30" t="s">
        <v>128</v>
      </c>
      <c r="C11" s="31">
        <v>113</v>
      </c>
      <c r="D11" s="32">
        <v>36618</v>
      </c>
      <c r="E11" s="61" t="s">
        <v>934</v>
      </c>
      <c r="F11" s="61" t="s">
        <v>273</v>
      </c>
      <c r="G11" s="33">
        <v>977</v>
      </c>
      <c r="H11" s="31">
        <v>4</v>
      </c>
      <c r="I11" s="28"/>
      <c r="J11" s="29">
        <v>4</v>
      </c>
      <c r="K11" s="30" t="s">
        <v>164</v>
      </c>
      <c r="L11" s="294">
        <v>955</v>
      </c>
      <c r="M11" s="295">
        <v>32921</v>
      </c>
      <c r="N11" s="296" t="s">
        <v>1220</v>
      </c>
      <c r="O11" s="296" t="s">
        <v>1216</v>
      </c>
      <c r="P11" s="33" t="s">
        <v>1333</v>
      </c>
      <c r="Q11" s="31" t="s">
        <v>572</v>
      </c>
    </row>
    <row r="12" spans="1:17" s="20" customFormat="1" ht="24.75" customHeight="1">
      <c r="A12" s="29">
        <v>5</v>
      </c>
      <c r="B12" s="30" t="s">
        <v>129</v>
      </c>
      <c r="C12" s="31">
        <v>116</v>
      </c>
      <c r="D12" s="32">
        <v>35768</v>
      </c>
      <c r="E12" s="61" t="s">
        <v>937</v>
      </c>
      <c r="F12" s="61" t="s">
        <v>273</v>
      </c>
      <c r="G12" s="33">
        <v>822</v>
      </c>
      <c r="H12" s="31">
        <v>1</v>
      </c>
      <c r="I12" s="28"/>
      <c r="J12" s="29">
        <v>5</v>
      </c>
      <c r="K12" s="30" t="s">
        <v>165</v>
      </c>
      <c r="L12" s="294">
        <v>951</v>
      </c>
      <c r="M12" s="295">
        <v>34002</v>
      </c>
      <c r="N12" s="296" t="s">
        <v>1221</v>
      </c>
      <c r="O12" s="296" t="s">
        <v>1216</v>
      </c>
      <c r="P12" s="33">
        <v>774</v>
      </c>
      <c r="Q12" s="31">
        <v>2</v>
      </c>
    </row>
    <row r="13" spans="1:17" s="20" customFormat="1" ht="24.75" customHeight="1">
      <c r="A13" s="29">
        <v>6</v>
      </c>
      <c r="B13" s="30" t="s">
        <v>130</v>
      </c>
      <c r="C13" s="31">
        <v>122</v>
      </c>
      <c r="D13" s="32">
        <v>35961</v>
      </c>
      <c r="E13" s="61" t="s">
        <v>943</v>
      </c>
      <c r="F13" s="61" t="s">
        <v>273</v>
      </c>
      <c r="G13" s="33" t="s">
        <v>1333</v>
      </c>
      <c r="H13" s="31" t="s">
        <v>572</v>
      </c>
      <c r="I13" s="28"/>
      <c r="J13" s="29">
        <v>6</v>
      </c>
      <c r="K13" s="30" t="s">
        <v>166</v>
      </c>
      <c r="L13" s="294">
        <v>943</v>
      </c>
      <c r="M13" s="295">
        <v>33883</v>
      </c>
      <c r="N13" s="296" t="s">
        <v>823</v>
      </c>
      <c r="O13" s="296" t="s">
        <v>818</v>
      </c>
      <c r="P13" s="33">
        <v>783</v>
      </c>
      <c r="Q13" s="31">
        <v>3</v>
      </c>
    </row>
    <row r="14" spans="1:17" s="20" customFormat="1" ht="24.75" customHeight="1">
      <c r="A14" s="29">
        <v>7</v>
      </c>
      <c r="B14" s="30" t="s">
        <v>259</v>
      </c>
      <c r="C14" s="31">
        <v>123</v>
      </c>
      <c r="D14" s="32">
        <v>35912</v>
      </c>
      <c r="E14" s="61" t="s">
        <v>944</v>
      </c>
      <c r="F14" s="61" t="s">
        <v>273</v>
      </c>
      <c r="G14" s="33" t="s">
        <v>1333</v>
      </c>
      <c r="H14" s="31" t="s">
        <v>572</v>
      </c>
      <c r="I14" s="28"/>
      <c r="J14" s="29">
        <v>7</v>
      </c>
      <c r="K14" s="30" t="s">
        <v>293</v>
      </c>
      <c r="L14" s="366">
        <v>90</v>
      </c>
      <c r="M14" s="367">
        <v>34002</v>
      </c>
      <c r="N14" s="368" t="s">
        <v>911</v>
      </c>
      <c r="O14" s="368" t="s">
        <v>273</v>
      </c>
      <c r="P14" s="33">
        <v>844</v>
      </c>
      <c r="Q14" s="31">
        <v>4</v>
      </c>
    </row>
    <row r="15" spans="1:17" s="20" customFormat="1" ht="24.75" customHeight="1">
      <c r="A15" s="29">
        <v>8</v>
      </c>
      <c r="B15" s="30" t="s">
        <v>260</v>
      </c>
      <c r="C15" s="31">
        <v>124</v>
      </c>
      <c r="D15" s="32">
        <v>35722</v>
      </c>
      <c r="E15" s="61" t="s">
        <v>945</v>
      </c>
      <c r="F15" s="61" t="s">
        <v>273</v>
      </c>
      <c r="G15" s="33" t="s">
        <v>1333</v>
      </c>
      <c r="H15" s="31" t="s">
        <v>572</v>
      </c>
      <c r="I15" s="28"/>
      <c r="J15" s="29">
        <v>8</v>
      </c>
      <c r="K15" s="30" t="s">
        <v>294</v>
      </c>
      <c r="L15" s="31" t="s">
        <v>1348</v>
      </c>
      <c r="M15" s="32" t="s">
        <v>1348</v>
      </c>
      <c r="N15" s="61" t="s">
        <v>1348</v>
      </c>
      <c r="O15" s="61" t="s">
        <v>1348</v>
      </c>
      <c r="P15" s="33"/>
      <c r="Q15" s="31"/>
    </row>
    <row r="16" spans="1:17" s="20" customFormat="1" ht="24.75" customHeight="1">
      <c r="A16" s="626" t="s">
        <v>17</v>
      </c>
      <c r="B16" s="648"/>
      <c r="C16" s="648"/>
      <c r="D16" s="648"/>
      <c r="E16" s="648"/>
      <c r="F16" s="648"/>
      <c r="G16" s="648"/>
      <c r="H16" s="649"/>
      <c r="I16" s="28"/>
      <c r="J16" s="626" t="s">
        <v>288</v>
      </c>
      <c r="K16" s="627"/>
      <c r="L16" s="627"/>
      <c r="M16" s="627"/>
      <c r="N16" s="627"/>
      <c r="O16" s="627"/>
      <c r="P16" s="627"/>
      <c r="Q16" s="628"/>
    </row>
    <row r="17" spans="1:17" s="20" customFormat="1" ht="24.75" customHeight="1">
      <c r="A17" s="60" t="s">
        <v>11</v>
      </c>
      <c r="B17" s="57" t="s">
        <v>263</v>
      </c>
      <c r="C17" s="57" t="s">
        <v>262</v>
      </c>
      <c r="D17" s="58" t="s">
        <v>12</v>
      </c>
      <c r="E17" s="59" t="s">
        <v>13</v>
      </c>
      <c r="F17" s="59" t="s">
        <v>20</v>
      </c>
      <c r="G17" s="57" t="s">
        <v>14</v>
      </c>
      <c r="H17" s="57" t="s">
        <v>29</v>
      </c>
      <c r="I17" s="28"/>
      <c r="J17" s="60" t="s">
        <v>11</v>
      </c>
      <c r="K17" s="57" t="s">
        <v>263</v>
      </c>
      <c r="L17" s="57" t="s">
        <v>262</v>
      </c>
      <c r="M17" s="58" t="s">
        <v>12</v>
      </c>
      <c r="N17" s="59" t="s">
        <v>13</v>
      </c>
      <c r="O17" s="59" t="s">
        <v>20</v>
      </c>
      <c r="P17" s="57" t="s">
        <v>14</v>
      </c>
      <c r="Q17" s="57" t="s">
        <v>29</v>
      </c>
    </row>
    <row r="18" spans="1:17" s="20" customFormat="1" ht="24.75" customHeight="1">
      <c r="A18" s="29">
        <v>1</v>
      </c>
      <c r="B18" s="30" t="s">
        <v>131</v>
      </c>
      <c r="C18" s="31">
        <v>145</v>
      </c>
      <c r="D18" s="32">
        <v>35800</v>
      </c>
      <c r="E18" s="61" t="s">
        <v>966</v>
      </c>
      <c r="F18" s="61" t="s">
        <v>967</v>
      </c>
      <c r="G18" s="33">
        <v>846</v>
      </c>
      <c r="H18" s="31">
        <v>1</v>
      </c>
      <c r="I18" s="28"/>
      <c r="J18" s="29">
        <v>1</v>
      </c>
      <c r="K18" s="30" t="s">
        <v>295</v>
      </c>
      <c r="L18" s="31" t="s">
        <v>1348</v>
      </c>
      <c r="M18" s="32" t="s">
        <v>1348</v>
      </c>
      <c r="N18" s="61" t="s">
        <v>1348</v>
      </c>
      <c r="O18" s="61" t="s">
        <v>1348</v>
      </c>
      <c r="P18" s="33"/>
      <c r="Q18" s="31"/>
    </row>
    <row r="19" spans="1:17" s="20" customFormat="1" ht="24.75" customHeight="1">
      <c r="A19" s="29">
        <v>2</v>
      </c>
      <c r="B19" s="30" t="s">
        <v>132</v>
      </c>
      <c r="C19" s="31">
        <v>196</v>
      </c>
      <c r="D19" s="32">
        <v>36186</v>
      </c>
      <c r="E19" s="61" t="s">
        <v>1025</v>
      </c>
      <c r="F19" s="61" t="s">
        <v>1026</v>
      </c>
      <c r="G19" s="33">
        <v>874</v>
      </c>
      <c r="H19" s="31">
        <v>2</v>
      </c>
      <c r="I19" s="28"/>
      <c r="J19" s="29">
        <v>2</v>
      </c>
      <c r="K19" s="30" t="s">
        <v>296</v>
      </c>
      <c r="L19" s="31" t="s">
        <v>1348</v>
      </c>
      <c r="M19" s="32" t="s">
        <v>1348</v>
      </c>
      <c r="N19" s="61" t="s">
        <v>1348</v>
      </c>
      <c r="O19" s="61" t="s">
        <v>1348</v>
      </c>
      <c r="P19" s="33"/>
      <c r="Q19" s="31"/>
    </row>
    <row r="20" spans="1:17" s="20" customFormat="1" ht="24.75" customHeight="1">
      <c r="A20" s="29">
        <v>3</v>
      </c>
      <c r="B20" s="30" t="s">
        <v>133</v>
      </c>
      <c r="C20" s="31">
        <v>197</v>
      </c>
      <c r="D20" s="32">
        <v>36595</v>
      </c>
      <c r="E20" s="61" t="s">
        <v>1027</v>
      </c>
      <c r="F20" s="61" t="s">
        <v>1026</v>
      </c>
      <c r="G20" s="33">
        <v>903</v>
      </c>
      <c r="H20" s="31">
        <v>3</v>
      </c>
      <c r="I20" s="28"/>
      <c r="J20" s="29">
        <v>3</v>
      </c>
      <c r="K20" s="30" t="s">
        <v>297</v>
      </c>
      <c r="L20" s="31" t="s">
        <v>1348</v>
      </c>
      <c r="M20" s="32" t="s">
        <v>1348</v>
      </c>
      <c r="N20" s="61" t="s">
        <v>1348</v>
      </c>
      <c r="O20" s="61" t="s">
        <v>1348</v>
      </c>
      <c r="P20" s="33"/>
      <c r="Q20" s="31"/>
    </row>
    <row r="21" spans="1:17" s="20" customFormat="1" ht="24.75" customHeight="1">
      <c r="A21" s="29">
        <v>4</v>
      </c>
      <c r="B21" s="30" t="s">
        <v>134</v>
      </c>
      <c r="C21" s="31">
        <v>198</v>
      </c>
      <c r="D21" s="32">
        <v>36241</v>
      </c>
      <c r="E21" s="61" t="s">
        <v>1028</v>
      </c>
      <c r="F21" s="61" t="s">
        <v>1026</v>
      </c>
      <c r="G21" s="33">
        <v>978</v>
      </c>
      <c r="H21" s="31">
        <v>8</v>
      </c>
      <c r="I21" s="28"/>
      <c r="J21" s="29">
        <v>4</v>
      </c>
      <c r="K21" s="30" t="s">
        <v>298</v>
      </c>
      <c r="L21" s="31" t="s">
        <v>1348</v>
      </c>
      <c r="M21" s="32" t="s">
        <v>1348</v>
      </c>
      <c r="N21" s="61" t="s">
        <v>1348</v>
      </c>
      <c r="O21" s="61" t="s">
        <v>1348</v>
      </c>
      <c r="P21" s="33"/>
      <c r="Q21" s="31"/>
    </row>
    <row r="22" spans="1:17" s="20" customFormat="1" ht="24.75" customHeight="1">
      <c r="A22" s="29">
        <v>5</v>
      </c>
      <c r="B22" s="30" t="s">
        <v>135</v>
      </c>
      <c r="C22" s="31">
        <v>199</v>
      </c>
      <c r="D22" s="32">
        <v>36324</v>
      </c>
      <c r="E22" s="61" t="s">
        <v>1029</v>
      </c>
      <c r="F22" s="61" t="s">
        <v>1026</v>
      </c>
      <c r="G22" s="33">
        <v>925</v>
      </c>
      <c r="H22" s="31">
        <v>5</v>
      </c>
      <c r="I22" s="28"/>
      <c r="J22" s="29">
        <v>5</v>
      </c>
      <c r="K22" s="30" t="s">
        <v>299</v>
      </c>
      <c r="L22" s="31" t="s">
        <v>1348</v>
      </c>
      <c r="M22" s="32" t="s">
        <v>1348</v>
      </c>
      <c r="N22" s="61" t="s">
        <v>1348</v>
      </c>
      <c r="O22" s="61" t="s">
        <v>1348</v>
      </c>
      <c r="P22" s="33"/>
      <c r="Q22" s="31"/>
    </row>
    <row r="23" spans="1:17" s="20" customFormat="1" ht="24.75" customHeight="1">
      <c r="A23" s="29">
        <v>6</v>
      </c>
      <c r="B23" s="30" t="s">
        <v>136</v>
      </c>
      <c r="C23" s="31">
        <v>201</v>
      </c>
      <c r="D23" s="32">
        <v>36772</v>
      </c>
      <c r="E23" s="61" t="s">
        <v>1031</v>
      </c>
      <c r="F23" s="61" t="s">
        <v>1026</v>
      </c>
      <c r="G23" s="33">
        <v>941</v>
      </c>
      <c r="H23" s="31">
        <v>7</v>
      </c>
      <c r="I23" s="28"/>
      <c r="J23" s="29">
        <v>6</v>
      </c>
      <c r="K23" s="30" t="s">
        <v>300</v>
      </c>
      <c r="L23" s="31" t="s">
        <v>1348</v>
      </c>
      <c r="M23" s="32" t="s">
        <v>1348</v>
      </c>
      <c r="N23" s="61" t="s">
        <v>1348</v>
      </c>
      <c r="O23" s="61" t="s">
        <v>1348</v>
      </c>
      <c r="P23" s="33"/>
      <c r="Q23" s="31"/>
    </row>
    <row r="24" spans="1:17" s="20" customFormat="1" ht="24.75" customHeight="1">
      <c r="A24" s="29">
        <v>7</v>
      </c>
      <c r="B24" s="30" t="s">
        <v>275</v>
      </c>
      <c r="C24" s="31">
        <v>202</v>
      </c>
      <c r="D24" s="32">
        <v>36572</v>
      </c>
      <c r="E24" s="61" t="s">
        <v>1032</v>
      </c>
      <c r="F24" s="61" t="s">
        <v>1026</v>
      </c>
      <c r="G24" s="33">
        <v>917</v>
      </c>
      <c r="H24" s="31">
        <v>4</v>
      </c>
      <c r="I24" s="28"/>
      <c r="J24" s="29">
        <v>7</v>
      </c>
      <c r="K24" s="30" t="s">
        <v>301</v>
      </c>
      <c r="L24" s="31" t="s">
        <v>1348</v>
      </c>
      <c r="M24" s="32" t="s">
        <v>1348</v>
      </c>
      <c r="N24" s="61" t="s">
        <v>1348</v>
      </c>
      <c r="O24" s="61" t="s">
        <v>1348</v>
      </c>
      <c r="P24" s="33"/>
      <c r="Q24" s="31"/>
    </row>
    <row r="25" spans="1:17" s="20" customFormat="1" ht="24.75" customHeight="1">
      <c r="A25" s="29">
        <v>8</v>
      </c>
      <c r="B25" s="30" t="s">
        <v>276</v>
      </c>
      <c r="C25" s="31">
        <v>203</v>
      </c>
      <c r="D25" s="32">
        <v>36811</v>
      </c>
      <c r="E25" s="61" t="s">
        <v>1033</v>
      </c>
      <c r="F25" s="61" t="s">
        <v>1026</v>
      </c>
      <c r="G25" s="33">
        <v>940</v>
      </c>
      <c r="H25" s="31">
        <v>6</v>
      </c>
      <c r="I25" s="28"/>
      <c r="J25" s="29">
        <v>8</v>
      </c>
      <c r="K25" s="30" t="s">
        <v>302</v>
      </c>
      <c r="L25" s="31" t="s">
        <v>1348</v>
      </c>
      <c r="M25" s="32" t="s">
        <v>1348</v>
      </c>
      <c r="N25" s="61" t="s">
        <v>1348</v>
      </c>
      <c r="O25" s="61" t="s">
        <v>1348</v>
      </c>
      <c r="P25" s="33"/>
      <c r="Q25" s="31"/>
    </row>
    <row r="26" spans="1:17" s="20" customFormat="1" ht="24.75" customHeight="1">
      <c r="A26" s="626" t="s">
        <v>18</v>
      </c>
      <c r="B26" s="648"/>
      <c r="C26" s="648"/>
      <c r="D26" s="648"/>
      <c r="E26" s="648"/>
      <c r="F26" s="648"/>
      <c r="G26" s="648"/>
      <c r="H26" s="649"/>
      <c r="I26" s="28"/>
      <c r="J26" s="626" t="s">
        <v>289</v>
      </c>
      <c r="K26" s="627"/>
      <c r="L26" s="627"/>
      <c r="M26" s="627"/>
      <c r="N26" s="627"/>
      <c r="O26" s="627"/>
      <c r="P26" s="627"/>
      <c r="Q26" s="628"/>
    </row>
    <row r="27" spans="1:17" s="20" customFormat="1" ht="24.75" customHeight="1">
      <c r="A27" s="60" t="s">
        <v>11</v>
      </c>
      <c r="B27" s="57" t="s">
        <v>263</v>
      </c>
      <c r="C27" s="57" t="s">
        <v>262</v>
      </c>
      <c r="D27" s="58" t="s">
        <v>12</v>
      </c>
      <c r="E27" s="59" t="s">
        <v>13</v>
      </c>
      <c r="F27" s="59" t="s">
        <v>20</v>
      </c>
      <c r="G27" s="57" t="s">
        <v>14</v>
      </c>
      <c r="H27" s="57" t="s">
        <v>29</v>
      </c>
      <c r="I27" s="28"/>
      <c r="J27" s="60" t="s">
        <v>11</v>
      </c>
      <c r="K27" s="57" t="s">
        <v>263</v>
      </c>
      <c r="L27" s="57" t="s">
        <v>262</v>
      </c>
      <c r="M27" s="58" t="s">
        <v>12</v>
      </c>
      <c r="N27" s="59" t="s">
        <v>13</v>
      </c>
      <c r="O27" s="59" t="s">
        <v>20</v>
      </c>
      <c r="P27" s="57" t="s">
        <v>14</v>
      </c>
      <c r="Q27" s="57" t="s">
        <v>29</v>
      </c>
    </row>
    <row r="28" spans="1:17" s="20" customFormat="1" ht="24.75" customHeight="1">
      <c r="A28" s="29">
        <v>1</v>
      </c>
      <c r="B28" s="30" t="s">
        <v>137</v>
      </c>
      <c r="C28" s="31">
        <v>204</v>
      </c>
      <c r="D28" s="32">
        <v>36796</v>
      </c>
      <c r="E28" s="61" t="s">
        <v>1034</v>
      </c>
      <c r="F28" s="61" t="s">
        <v>1026</v>
      </c>
      <c r="G28" s="33">
        <v>952</v>
      </c>
      <c r="H28" s="31">
        <v>6</v>
      </c>
      <c r="I28" s="28"/>
      <c r="J28" s="29">
        <v>1</v>
      </c>
      <c r="K28" s="30" t="s">
        <v>303</v>
      </c>
      <c r="L28" s="31" t="s">
        <v>1348</v>
      </c>
      <c r="M28" s="32" t="s">
        <v>1348</v>
      </c>
      <c r="N28" s="61" t="s">
        <v>1348</v>
      </c>
      <c r="O28" s="61" t="s">
        <v>1348</v>
      </c>
      <c r="P28" s="33"/>
      <c r="Q28" s="31"/>
    </row>
    <row r="29" spans="1:17" s="20" customFormat="1" ht="24.75" customHeight="1">
      <c r="A29" s="29">
        <v>2</v>
      </c>
      <c r="B29" s="30" t="s">
        <v>138</v>
      </c>
      <c r="C29" s="31">
        <v>205</v>
      </c>
      <c r="D29" s="32">
        <v>36916</v>
      </c>
      <c r="E29" s="61" t="s">
        <v>1035</v>
      </c>
      <c r="F29" s="61" t="s">
        <v>1026</v>
      </c>
      <c r="G29" s="33">
        <v>930</v>
      </c>
      <c r="H29" s="31">
        <v>4</v>
      </c>
      <c r="I29" s="28"/>
      <c r="J29" s="29">
        <v>2</v>
      </c>
      <c r="K29" s="30" t="s">
        <v>304</v>
      </c>
      <c r="L29" s="31" t="s">
        <v>1348</v>
      </c>
      <c r="M29" s="32" t="s">
        <v>1348</v>
      </c>
      <c r="N29" s="61" t="s">
        <v>1348</v>
      </c>
      <c r="O29" s="61" t="s">
        <v>1348</v>
      </c>
      <c r="P29" s="33"/>
      <c r="Q29" s="31"/>
    </row>
    <row r="30" spans="1:17" s="20" customFormat="1" ht="24.75" customHeight="1">
      <c r="A30" s="29">
        <v>3</v>
      </c>
      <c r="B30" s="30" t="s">
        <v>139</v>
      </c>
      <c r="C30" s="31">
        <v>206</v>
      </c>
      <c r="D30" s="32">
        <v>36277</v>
      </c>
      <c r="E30" s="61" t="s">
        <v>1036</v>
      </c>
      <c r="F30" s="61" t="s">
        <v>1026</v>
      </c>
      <c r="G30" s="33">
        <v>912</v>
      </c>
      <c r="H30" s="31">
        <v>3</v>
      </c>
      <c r="I30" s="28"/>
      <c r="J30" s="29">
        <v>3</v>
      </c>
      <c r="K30" s="30" t="s">
        <v>305</v>
      </c>
      <c r="L30" s="31" t="s">
        <v>1348</v>
      </c>
      <c r="M30" s="32" t="s">
        <v>1348</v>
      </c>
      <c r="N30" s="61" t="s">
        <v>1348</v>
      </c>
      <c r="O30" s="61" t="s">
        <v>1348</v>
      </c>
      <c r="P30" s="33"/>
      <c r="Q30" s="31"/>
    </row>
    <row r="31" spans="1:17" s="20" customFormat="1" ht="24.75" customHeight="1">
      <c r="A31" s="29">
        <v>4</v>
      </c>
      <c r="B31" s="30" t="s">
        <v>140</v>
      </c>
      <c r="C31" s="31">
        <v>76</v>
      </c>
      <c r="D31" s="32">
        <v>36598</v>
      </c>
      <c r="E31" s="61" t="s">
        <v>895</v>
      </c>
      <c r="F31" s="61" t="s">
        <v>891</v>
      </c>
      <c r="G31" s="33">
        <v>938</v>
      </c>
      <c r="H31" s="31">
        <v>5</v>
      </c>
      <c r="I31" s="28"/>
      <c r="J31" s="29">
        <v>4</v>
      </c>
      <c r="K31" s="30" t="s">
        <v>306</v>
      </c>
      <c r="L31" s="31" t="s">
        <v>1348</v>
      </c>
      <c r="M31" s="32" t="s">
        <v>1348</v>
      </c>
      <c r="N31" s="61" t="s">
        <v>1348</v>
      </c>
      <c r="O31" s="61" t="s">
        <v>1348</v>
      </c>
      <c r="P31" s="33"/>
      <c r="Q31" s="31"/>
    </row>
    <row r="32" spans="1:17" s="20" customFormat="1" ht="24.75" customHeight="1">
      <c r="A32" s="29">
        <v>5</v>
      </c>
      <c r="B32" s="30" t="s">
        <v>141</v>
      </c>
      <c r="C32" s="31">
        <v>51</v>
      </c>
      <c r="D32" s="32">
        <v>35490</v>
      </c>
      <c r="E32" s="61" t="s">
        <v>862</v>
      </c>
      <c r="F32" s="61" t="s">
        <v>846</v>
      </c>
      <c r="G32" s="33" t="s">
        <v>1333</v>
      </c>
      <c r="H32" s="31" t="s">
        <v>572</v>
      </c>
      <c r="I32" s="28"/>
      <c r="J32" s="29">
        <v>5</v>
      </c>
      <c r="K32" s="30" t="s">
        <v>307</v>
      </c>
      <c r="L32" s="31" t="s">
        <v>1348</v>
      </c>
      <c r="M32" s="32" t="s">
        <v>1348</v>
      </c>
      <c r="N32" s="61" t="s">
        <v>1348</v>
      </c>
      <c r="O32" s="61" t="s">
        <v>1348</v>
      </c>
      <c r="P32" s="33"/>
      <c r="Q32" s="31"/>
    </row>
    <row r="33" spans="1:17" s="20" customFormat="1" ht="24.75" customHeight="1">
      <c r="A33" s="29">
        <v>6</v>
      </c>
      <c r="B33" s="30" t="s">
        <v>142</v>
      </c>
      <c r="C33" s="31">
        <v>79</v>
      </c>
      <c r="D33" s="32">
        <v>36385</v>
      </c>
      <c r="E33" s="61" t="s">
        <v>898</v>
      </c>
      <c r="F33" s="61" t="s">
        <v>899</v>
      </c>
      <c r="G33" s="33">
        <v>980</v>
      </c>
      <c r="H33" s="31">
        <v>7</v>
      </c>
      <c r="I33" s="28"/>
      <c r="J33" s="29">
        <v>6</v>
      </c>
      <c r="K33" s="30" t="s">
        <v>308</v>
      </c>
      <c r="L33" s="31" t="s">
        <v>1348</v>
      </c>
      <c r="M33" s="32" t="s">
        <v>1348</v>
      </c>
      <c r="N33" s="61" t="s">
        <v>1348</v>
      </c>
      <c r="O33" s="61" t="s">
        <v>1348</v>
      </c>
      <c r="P33" s="33"/>
      <c r="Q33" s="31"/>
    </row>
    <row r="34" spans="1:17" s="20" customFormat="1" ht="24.75" customHeight="1">
      <c r="A34" s="29">
        <v>7</v>
      </c>
      <c r="B34" s="30" t="s">
        <v>277</v>
      </c>
      <c r="C34" s="31">
        <v>163</v>
      </c>
      <c r="D34" s="32">
        <v>35565</v>
      </c>
      <c r="E34" s="61" t="s">
        <v>987</v>
      </c>
      <c r="F34" s="61" t="s">
        <v>988</v>
      </c>
      <c r="G34" s="33">
        <v>874</v>
      </c>
      <c r="H34" s="31">
        <v>2</v>
      </c>
      <c r="I34" s="28"/>
      <c r="J34" s="29">
        <v>7</v>
      </c>
      <c r="K34" s="30" t="s">
        <v>309</v>
      </c>
      <c r="L34" s="31" t="s">
        <v>1348</v>
      </c>
      <c r="M34" s="32" t="s">
        <v>1348</v>
      </c>
      <c r="N34" s="61" t="s">
        <v>1348</v>
      </c>
      <c r="O34" s="61" t="s">
        <v>1348</v>
      </c>
      <c r="P34" s="33"/>
      <c r="Q34" s="31"/>
    </row>
    <row r="35" spans="1:17" s="20" customFormat="1" ht="24.75" customHeight="1">
      <c r="A35" s="29">
        <v>8</v>
      </c>
      <c r="B35" s="30" t="s">
        <v>278</v>
      </c>
      <c r="C35" s="31">
        <v>194</v>
      </c>
      <c r="D35" s="32">
        <v>35492</v>
      </c>
      <c r="E35" s="61" t="s">
        <v>1022</v>
      </c>
      <c r="F35" s="61" t="s">
        <v>1023</v>
      </c>
      <c r="G35" s="33">
        <v>845</v>
      </c>
      <c r="H35" s="31">
        <v>1</v>
      </c>
      <c r="I35" s="28"/>
      <c r="J35" s="29">
        <v>8</v>
      </c>
      <c r="K35" s="30" t="s">
        <v>310</v>
      </c>
      <c r="L35" s="31" t="s">
        <v>1348</v>
      </c>
      <c r="M35" s="32" t="s">
        <v>1348</v>
      </c>
      <c r="N35" s="61" t="s">
        <v>1348</v>
      </c>
      <c r="O35" s="61" t="s">
        <v>1348</v>
      </c>
      <c r="P35" s="33"/>
      <c r="Q35" s="31"/>
    </row>
    <row r="36" spans="1:17" s="20" customFormat="1" ht="24.75" customHeight="1">
      <c r="A36" s="626" t="s">
        <v>55</v>
      </c>
      <c r="B36" s="648"/>
      <c r="C36" s="648"/>
      <c r="D36" s="648"/>
      <c r="E36" s="648"/>
      <c r="F36" s="648"/>
      <c r="G36" s="648"/>
      <c r="H36" s="649"/>
      <c r="I36" s="28"/>
      <c r="J36" s="626" t="s">
        <v>290</v>
      </c>
      <c r="K36" s="627"/>
      <c r="L36" s="627"/>
      <c r="M36" s="627"/>
      <c r="N36" s="627"/>
      <c r="O36" s="627"/>
      <c r="P36" s="627"/>
      <c r="Q36" s="628"/>
    </row>
    <row r="37" spans="1:17" s="20" customFormat="1" ht="24.75" customHeight="1">
      <c r="A37" s="60" t="s">
        <v>11</v>
      </c>
      <c r="B37" s="57" t="s">
        <v>263</v>
      </c>
      <c r="C37" s="57" t="s">
        <v>262</v>
      </c>
      <c r="D37" s="58" t="s">
        <v>12</v>
      </c>
      <c r="E37" s="59" t="s">
        <v>13</v>
      </c>
      <c r="F37" s="59" t="s">
        <v>20</v>
      </c>
      <c r="G37" s="57" t="s">
        <v>14</v>
      </c>
      <c r="H37" s="57" t="s">
        <v>29</v>
      </c>
      <c r="I37" s="28"/>
      <c r="J37" s="60" t="s">
        <v>11</v>
      </c>
      <c r="K37" s="57" t="s">
        <v>263</v>
      </c>
      <c r="L37" s="57" t="s">
        <v>262</v>
      </c>
      <c r="M37" s="58" t="s">
        <v>12</v>
      </c>
      <c r="N37" s="59" t="s">
        <v>13</v>
      </c>
      <c r="O37" s="59" t="s">
        <v>20</v>
      </c>
      <c r="P37" s="57" t="s">
        <v>14</v>
      </c>
      <c r="Q37" s="57" t="s">
        <v>29</v>
      </c>
    </row>
    <row r="38" spans="1:17" s="20" customFormat="1" ht="24.75" customHeight="1">
      <c r="A38" s="29">
        <v>1</v>
      </c>
      <c r="B38" s="30" t="s">
        <v>143</v>
      </c>
      <c r="C38" s="31">
        <v>200</v>
      </c>
      <c r="D38" s="32">
        <v>35626</v>
      </c>
      <c r="E38" s="61" t="s">
        <v>1030</v>
      </c>
      <c r="F38" s="61" t="s">
        <v>1026</v>
      </c>
      <c r="G38" s="33" t="s">
        <v>1335</v>
      </c>
      <c r="H38" s="31" t="s">
        <v>572</v>
      </c>
      <c r="I38" s="28"/>
      <c r="J38" s="29">
        <v>1</v>
      </c>
      <c r="K38" s="30" t="s">
        <v>311</v>
      </c>
      <c r="L38" s="31" t="s">
        <v>1348</v>
      </c>
      <c r="M38" s="32" t="s">
        <v>1348</v>
      </c>
      <c r="N38" s="61" t="s">
        <v>1348</v>
      </c>
      <c r="O38" s="61" t="s">
        <v>1348</v>
      </c>
      <c r="P38" s="33"/>
      <c r="Q38" s="31"/>
    </row>
    <row r="39" spans="1:17" s="20" customFormat="1" ht="24.75" customHeight="1">
      <c r="A39" s="29">
        <v>2</v>
      </c>
      <c r="B39" s="30" t="s">
        <v>144</v>
      </c>
      <c r="C39" s="31">
        <v>179</v>
      </c>
      <c r="D39" s="32">
        <v>36435</v>
      </c>
      <c r="E39" s="61" t="s">
        <v>1007</v>
      </c>
      <c r="F39" s="61" t="s">
        <v>1004</v>
      </c>
      <c r="G39" s="33">
        <v>911</v>
      </c>
      <c r="H39" s="31">
        <v>5</v>
      </c>
      <c r="I39" s="28"/>
      <c r="J39" s="29">
        <v>2</v>
      </c>
      <c r="K39" s="30" t="s">
        <v>312</v>
      </c>
      <c r="L39" s="31" t="s">
        <v>1348</v>
      </c>
      <c r="M39" s="32" t="s">
        <v>1348</v>
      </c>
      <c r="N39" s="61" t="s">
        <v>1348</v>
      </c>
      <c r="O39" s="61" t="s">
        <v>1348</v>
      </c>
      <c r="P39" s="33"/>
      <c r="Q39" s="31"/>
    </row>
    <row r="40" spans="1:17" s="20" customFormat="1" ht="24.75" customHeight="1">
      <c r="A40" s="29">
        <v>3</v>
      </c>
      <c r="B40" s="30" t="s">
        <v>145</v>
      </c>
      <c r="C40" s="31">
        <v>120</v>
      </c>
      <c r="D40" s="32">
        <v>35149</v>
      </c>
      <c r="E40" s="61" t="s">
        <v>941</v>
      </c>
      <c r="F40" s="61" t="s">
        <v>273</v>
      </c>
      <c r="G40" s="33" t="s">
        <v>1333</v>
      </c>
      <c r="H40" s="31" t="s">
        <v>572</v>
      </c>
      <c r="I40" s="28"/>
      <c r="J40" s="29">
        <v>3</v>
      </c>
      <c r="K40" s="30" t="s">
        <v>313</v>
      </c>
      <c r="L40" s="31" t="s">
        <v>1348</v>
      </c>
      <c r="M40" s="32" t="s">
        <v>1348</v>
      </c>
      <c r="N40" s="61" t="s">
        <v>1348</v>
      </c>
      <c r="O40" s="61" t="s">
        <v>1348</v>
      </c>
      <c r="P40" s="33"/>
      <c r="Q40" s="31"/>
    </row>
    <row r="41" spans="1:17" s="20" customFormat="1" ht="24.75" customHeight="1">
      <c r="A41" s="29">
        <v>4</v>
      </c>
      <c r="B41" s="30" t="s">
        <v>146</v>
      </c>
      <c r="C41" s="31">
        <v>96</v>
      </c>
      <c r="D41" s="32">
        <v>35983</v>
      </c>
      <c r="E41" s="61" t="s">
        <v>917</v>
      </c>
      <c r="F41" s="61" t="s">
        <v>273</v>
      </c>
      <c r="G41" s="33">
        <v>910</v>
      </c>
      <c r="H41" s="31">
        <v>4</v>
      </c>
      <c r="I41" s="28"/>
      <c r="J41" s="29">
        <v>4</v>
      </c>
      <c r="K41" s="30" t="s">
        <v>314</v>
      </c>
      <c r="L41" s="31" t="s">
        <v>1348</v>
      </c>
      <c r="M41" s="32" t="s">
        <v>1348</v>
      </c>
      <c r="N41" s="61" t="s">
        <v>1348</v>
      </c>
      <c r="O41" s="61" t="s">
        <v>1348</v>
      </c>
      <c r="P41" s="33"/>
      <c r="Q41" s="31"/>
    </row>
    <row r="42" spans="1:17" s="20" customFormat="1" ht="24.75" customHeight="1">
      <c r="A42" s="29">
        <v>5</v>
      </c>
      <c r="B42" s="30" t="s">
        <v>147</v>
      </c>
      <c r="C42" s="31">
        <v>94</v>
      </c>
      <c r="D42" s="32">
        <v>36192</v>
      </c>
      <c r="E42" s="61" t="s">
        <v>915</v>
      </c>
      <c r="F42" s="61" t="s">
        <v>273</v>
      </c>
      <c r="G42" s="33">
        <v>865</v>
      </c>
      <c r="H42" s="31">
        <v>3</v>
      </c>
      <c r="I42" s="28"/>
      <c r="J42" s="29">
        <v>5</v>
      </c>
      <c r="K42" s="30" t="s">
        <v>315</v>
      </c>
      <c r="L42" s="31" t="s">
        <v>1348</v>
      </c>
      <c r="M42" s="32" t="s">
        <v>1348</v>
      </c>
      <c r="N42" s="61" t="s">
        <v>1348</v>
      </c>
      <c r="O42" s="61" t="s">
        <v>1348</v>
      </c>
      <c r="P42" s="33"/>
      <c r="Q42" s="31"/>
    </row>
    <row r="43" spans="1:17" s="20" customFormat="1" ht="24.75" customHeight="1">
      <c r="A43" s="29">
        <v>6</v>
      </c>
      <c r="B43" s="30" t="s">
        <v>148</v>
      </c>
      <c r="C43" s="31">
        <v>99</v>
      </c>
      <c r="D43" s="32">
        <v>35102</v>
      </c>
      <c r="E43" s="61" t="s">
        <v>920</v>
      </c>
      <c r="F43" s="61" t="s">
        <v>273</v>
      </c>
      <c r="G43" s="33">
        <v>855</v>
      </c>
      <c r="H43" s="31">
        <v>1</v>
      </c>
      <c r="I43" s="28"/>
      <c r="J43" s="29">
        <v>6</v>
      </c>
      <c r="K43" s="30" t="s">
        <v>316</v>
      </c>
      <c r="L43" s="31" t="s">
        <v>1348</v>
      </c>
      <c r="M43" s="32" t="s">
        <v>1348</v>
      </c>
      <c r="N43" s="61" t="s">
        <v>1348</v>
      </c>
      <c r="O43" s="61" t="s">
        <v>1348</v>
      </c>
      <c r="P43" s="33"/>
      <c r="Q43" s="31"/>
    </row>
    <row r="44" spans="1:17" s="20" customFormat="1" ht="24.75" customHeight="1">
      <c r="A44" s="29">
        <v>7</v>
      </c>
      <c r="B44" s="30" t="s">
        <v>279</v>
      </c>
      <c r="C44" s="31">
        <v>140</v>
      </c>
      <c r="D44" s="32">
        <v>35402</v>
      </c>
      <c r="E44" s="61" t="s">
        <v>961</v>
      </c>
      <c r="F44" s="61" t="s">
        <v>947</v>
      </c>
      <c r="G44" s="33">
        <v>986</v>
      </c>
      <c r="H44" s="31">
        <v>6</v>
      </c>
      <c r="I44" s="28"/>
      <c r="J44" s="29">
        <v>7</v>
      </c>
      <c r="K44" s="30" t="s">
        <v>317</v>
      </c>
      <c r="L44" s="31" t="s">
        <v>1348</v>
      </c>
      <c r="M44" s="32" t="s">
        <v>1348</v>
      </c>
      <c r="N44" s="61" t="s">
        <v>1348</v>
      </c>
      <c r="O44" s="61" t="s">
        <v>1348</v>
      </c>
      <c r="P44" s="33"/>
      <c r="Q44" s="31"/>
    </row>
    <row r="45" spans="1:17" s="20" customFormat="1" ht="24.75" customHeight="1">
      <c r="A45" s="29">
        <v>8</v>
      </c>
      <c r="B45" s="30" t="s">
        <v>280</v>
      </c>
      <c r="C45" s="31">
        <v>17</v>
      </c>
      <c r="D45" s="32">
        <v>35407</v>
      </c>
      <c r="E45" s="61" t="s">
        <v>824</v>
      </c>
      <c r="F45" s="61" t="s">
        <v>825</v>
      </c>
      <c r="G45" s="33">
        <v>857</v>
      </c>
      <c r="H45" s="31">
        <v>2</v>
      </c>
      <c r="I45" s="28"/>
      <c r="J45" s="29">
        <v>8</v>
      </c>
      <c r="K45" s="30" t="s">
        <v>318</v>
      </c>
      <c r="L45" s="31" t="s">
        <v>1348</v>
      </c>
      <c r="M45" s="32" t="s">
        <v>1348</v>
      </c>
      <c r="N45" s="61" t="s">
        <v>1348</v>
      </c>
      <c r="O45" s="61" t="s">
        <v>1348</v>
      </c>
      <c r="P45" s="33"/>
      <c r="Q45" s="31"/>
    </row>
    <row r="46" spans="1:17" s="20" customFormat="1" ht="24.75" customHeight="1">
      <c r="A46" s="626" t="s">
        <v>56</v>
      </c>
      <c r="B46" s="648"/>
      <c r="C46" s="648"/>
      <c r="D46" s="648"/>
      <c r="E46" s="648"/>
      <c r="F46" s="648"/>
      <c r="G46" s="648"/>
      <c r="H46" s="649"/>
      <c r="I46" s="28"/>
      <c r="J46" s="626" t="s">
        <v>291</v>
      </c>
      <c r="K46" s="627"/>
      <c r="L46" s="627"/>
      <c r="M46" s="627"/>
      <c r="N46" s="627"/>
      <c r="O46" s="627"/>
      <c r="P46" s="627"/>
      <c r="Q46" s="628"/>
    </row>
    <row r="47" spans="1:17" s="20" customFormat="1" ht="24.75" customHeight="1">
      <c r="A47" s="60" t="s">
        <v>11</v>
      </c>
      <c r="B47" s="57" t="s">
        <v>263</v>
      </c>
      <c r="C47" s="57" t="s">
        <v>262</v>
      </c>
      <c r="D47" s="58" t="s">
        <v>12</v>
      </c>
      <c r="E47" s="59" t="s">
        <v>13</v>
      </c>
      <c r="F47" s="59" t="s">
        <v>20</v>
      </c>
      <c r="G47" s="57" t="s">
        <v>14</v>
      </c>
      <c r="H47" s="57" t="s">
        <v>29</v>
      </c>
      <c r="I47" s="28"/>
      <c r="J47" s="60" t="s">
        <v>11</v>
      </c>
      <c r="K47" s="57" t="s">
        <v>263</v>
      </c>
      <c r="L47" s="57" t="s">
        <v>262</v>
      </c>
      <c r="M47" s="58" t="s">
        <v>12</v>
      </c>
      <c r="N47" s="59" t="s">
        <v>13</v>
      </c>
      <c r="O47" s="59" t="s">
        <v>20</v>
      </c>
      <c r="P47" s="57" t="s">
        <v>14</v>
      </c>
      <c r="Q47" s="57" t="s">
        <v>29</v>
      </c>
    </row>
    <row r="48" spans="1:17" s="20" customFormat="1" ht="24.75" customHeight="1">
      <c r="A48" s="29">
        <v>1</v>
      </c>
      <c r="B48" s="30" t="s">
        <v>149</v>
      </c>
      <c r="C48" s="31">
        <v>97</v>
      </c>
      <c r="D48" s="32">
        <v>36299</v>
      </c>
      <c r="E48" s="61" t="s">
        <v>918</v>
      </c>
      <c r="F48" s="61" t="s">
        <v>273</v>
      </c>
      <c r="G48" s="33">
        <v>868</v>
      </c>
      <c r="H48" s="31">
        <v>6</v>
      </c>
      <c r="I48" s="28"/>
      <c r="J48" s="29">
        <v>1</v>
      </c>
      <c r="K48" s="30" t="s">
        <v>319</v>
      </c>
      <c r="L48" s="31" t="s">
        <v>1348</v>
      </c>
      <c r="M48" s="32" t="s">
        <v>1348</v>
      </c>
      <c r="N48" s="61" t="s">
        <v>1348</v>
      </c>
      <c r="O48" s="61" t="s">
        <v>1348</v>
      </c>
      <c r="P48" s="33"/>
      <c r="Q48" s="31"/>
    </row>
    <row r="49" spans="1:17" s="20" customFormat="1" ht="24.75" customHeight="1">
      <c r="A49" s="29">
        <v>2</v>
      </c>
      <c r="B49" s="30" t="s">
        <v>150</v>
      </c>
      <c r="C49" s="31">
        <v>144</v>
      </c>
      <c r="D49" s="32">
        <v>35779</v>
      </c>
      <c r="E49" s="61" t="s">
        <v>965</v>
      </c>
      <c r="F49" s="61" t="s">
        <v>947</v>
      </c>
      <c r="G49" s="33" t="s">
        <v>1336</v>
      </c>
      <c r="H49" s="31" t="s">
        <v>572</v>
      </c>
      <c r="I49" s="28"/>
      <c r="J49" s="29">
        <v>2</v>
      </c>
      <c r="K49" s="30" t="s">
        <v>320</v>
      </c>
      <c r="L49" s="31" t="s">
        <v>1348</v>
      </c>
      <c r="M49" s="32" t="s">
        <v>1348</v>
      </c>
      <c r="N49" s="61" t="s">
        <v>1348</v>
      </c>
      <c r="O49" s="61" t="s">
        <v>1348</v>
      </c>
      <c r="P49" s="33"/>
      <c r="Q49" s="31"/>
    </row>
    <row r="50" spans="1:17" s="20" customFormat="1" ht="24.75" customHeight="1">
      <c r="A50" s="29">
        <v>3</v>
      </c>
      <c r="B50" s="30" t="s">
        <v>151</v>
      </c>
      <c r="C50" s="31">
        <v>93</v>
      </c>
      <c r="D50" s="32">
        <v>35244</v>
      </c>
      <c r="E50" s="61" t="s">
        <v>914</v>
      </c>
      <c r="F50" s="61" t="s">
        <v>273</v>
      </c>
      <c r="G50" s="33" t="s">
        <v>1334</v>
      </c>
      <c r="H50" s="31" t="s">
        <v>572</v>
      </c>
      <c r="I50" s="28"/>
      <c r="J50" s="29">
        <v>3</v>
      </c>
      <c r="K50" s="30" t="s">
        <v>321</v>
      </c>
      <c r="L50" s="31" t="s">
        <v>1348</v>
      </c>
      <c r="M50" s="32" t="s">
        <v>1348</v>
      </c>
      <c r="N50" s="61" t="s">
        <v>1348</v>
      </c>
      <c r="O50" s="61" t="s">
        <v>1348</v>
      </c>
      <c r="P50" s="33"/>
      <c r="Q50" s="31"/>
    </row>
    <row r="51" spans="1:17" s="20" customFormat="1" ht="24.75" customHeight="1">
      <c r="A51" s="29">
        <v>4</v>
      </c>
      <c r="B51" s="30" t="s">
        <v>152</v>
      </c>
      <c r="C51" s="31">
        <v>139</v>
      </c>
      <c r="D51" s="32">
        <v>35153</v>
      </c>
      <c r="E51" s="61" t="s">
        <v>960</v>
      </c>
      <c r="F51" s="61" t="s">
        <v>947</v>
      </c>
      <c r="G51" s="33">
        <v>836</v>
      </c>
      <c r="H51" s="31">
        <v>3</v>
      </c>
      <c r="I51" s="28"/>
      <c r="J51" s="29">
        <v>4</v>
      </c>
      <c r="K51" s="30" t="s">
        <v>322</v>
      </c>
      <c r="L51" s="31" t="s">
        <v>1348</v>
      </c>
      <c r="M51" s="32" t="s">
        <v>1348</v>
      </c>
      <c r="N51" s="61" t="s">
        <v>1348</v>
      </c>
      <c r="O51" s="61" t="s">
        <v>1348</v>
      </c>
      <c r="P51" s="33"/>
      <c r="Q51" s="31"/>
    </row>
    <row r="52" spans="1:17" s="20" customFormat="1" ht="24.75" customHeight="1">
      <c r="A52" s="29">
        <v>5</v>
      </c>
      <c r="B52" s="30" t="s">
        <v>153</v>
      </c>
      <c r="C52" s="31">
        <v>154</v>
      </c>
      <c r="D52" s="32">
        <v>35383</v>
      </c>
      <c r="E52" s="61" t="s">
        <v>977</v>
      </c>
      <c r="F52" s="61" t="s">
        <v>978</v>
      </c>
      <c r="G52" s="33">
        <v>832</v>
      </c>
      <c r="H52" s="31">
        <v>1</v>
      </c>
      <c r="I52" s="28"/>
      <c r="J52" s="29">
        <v>5</v>
      </c>
      <c r="K52" s="30" t="s">
        <v>323</v>
      </c>
      <c r="L52" s="31" t="s">
        <v>1348</v>
      </c>
      <c r="M52" s="32" t="s">
        <v>1348</v>
      </c>
      <c r="N52" s="61" t="s">
        <v>1348</v>
      </c>
      <c r="O52" s="61" t="s">
        <v>1348</v>
      </c>
      <c r="P52" s="33"/>
      <c r="Q52" s="31"/>
    </row>
    <row r="53" spans="1:17" s="20" customFormat="1" ht="24.75" customHeight="1">
      <c r="A53" s="29">
        <v>6</v>
      </c>
      <c r="B53" s="30" t="s">
        <v>154</v>
      </c>
      <c r="C53" s="31">
        <v>173</v>
      </c>
      <c r="D53" s="32">
        <v>35635</v>
      </c>
      <c r="E53" s="61" t="s">
        <v>999</v>
      </c>
      <c r="F53" s="61" t="s">
        <v>997</v>
      </c>
      <c r="G53" s="33">
        <v>848</v>
      </c>
      <c r="H53" s="31">
        <v>4</v>
      </c>
      <c r="I53" s="28"/>
      <c r="J53" s="29">
        <v>6</v>
      </c>
      <c r="K53" s="30" t="s">
        <v>324</v>
      </c>
      <c r="L53" s="31" t="s">
        <v>1348</v>
      </c>
      <c r="M53" s="32" t="s">
        <v>1348</v>
      </c>
      <c r="N53" s="61" t="s">
        <v>1348</v>
      </c>
      <c r="O53" s="61" t="s">
        <v>1348</v>
      </c>
      <c r="P53" s="33"/>
      <c r="Q53" s="31"/>
    </row>
    <row r="54" spans="1:17" s="20" customFormat="1" ht="24.75" customHeight="1">
      <c r="A54" s="29">
        <v>7</v>
      </c>
      <c r="B54" s="30" t="s">
        <v>281</v>
      </c>
      <c r="C54" s="31">
        <v>141</v>
      </c>
      <c r="D54" s="32">
        <v>35698</v>
      </c>
      <c r="E54" s="61" t="s">
        <v>962</v>
      </c>
      <c r="F54" s="61" t="s">
        <v>947</v>
      </c>
      <c r="G54" s="33">
        <v>832</v>
      </c>
      <c r="H54" s="31">
        <v>2</v>
      </c>
      <c r="I54" s="28"/>
      <c r="J54" s="29">
        <v>7</v>
      </c>
      <c r="K54" s="30" t="s">
        <v>325</v>
      </c>
      <c r="L54" s="31" t="s">
        <v>1348</v>
      </c>
      <c r="M54" s="32" t="s">
        <v>1348</v>
      </c>
      <c r="N54" s="61" t="s">
        <v>1348</v>
      </c>
      <c r="O54" s="61" t="s">
        <v>1348</v>
      </c>
      <c r="P54" s="33"/>
      <c r="Q54" s="31"/>
    </row>
    <row r="55" spans="1:17" s="20" customFormat="1" ht="24.75" customHeight="1">
      <c r="A55" s="29">
        <v>8</v>
      </c>
      <c r="B55" s="30" t="s">
        <v>282</v>
      </c>
      <c r="C55" s="31">
        <v>171</v>
      </c>
      <c r="D55" s="32">
        <v>35292</v>
      </c>
      <c r="E55" s="61" t="s">
        <v>996</v>
      </c>
      <c r="F55" s="61" t="s">
        <v>997</v>
      </c>
      <c r="G55" s="33">
        <v>851</v>
      </c>
      <c r="H55" s="31">
        <v>5</v>
      </c>
      <c r="I55" s="28"/>
      <c r="J55" s="29">
        <v>8</v>
      </c>
      <c r="K55" s="30" t="s">
        <v>326</v>
      </c>
      <c r="L55" s="31" t="s">
        <v>1348</v>
      </c>
      <c r="M55" s="32" t="s">
        <v>1348</v>
      </c>
      <c r="N55" s="61" t="s">
        <v>1348</v>
      </c>
      <c r="O55" s="61" t="s">
        <v>1348</v>
      </c>
      <c r="P55" s="33"/>
      <c r="Q55" s="31"/>
    </row>
    <row r="56" spans="1:17" s="20" customFormat="1" ht="24.75" customHeight="1">
      <c r="A56" s="626" t="s">
        <v>57</v>
      </c>
      <c r="B56" s="648"/>
      <c r="C56" s="648"/>
      <c r="D56" s="648"/>
      <c r="E56" s="648"/>
      <c r="F56" s="648"/>
      <c r="G56" s="648"/>
      <c r="H56" s="649"/>
      <c r="I56" s="28"/>
      <c r="J56" s="626" t="s">
        <v>292</v>
      </c>
      <c r="K56" s="627"/>
      <c r="L56" s="627"/>
      <c r="M56" s="627"/>
      <c r="N56" s="627"/>
      <c r="O56" s="627"/>
      <c r="P56" s="627"/>
      <c r="Q56" s="628"/>
    </row>
    <row r="57" spans="1:17" s="20" customFormat="1" ht="24.75" customHeight="1">
      <c r="A57" s="60" t="s">
        <v>11</v>
      </c>
      <c r="B57" s="57" t="s">
        <v>263</v>
      </c>
      <c r="C57" s="57" t="s">
        <v>262</v>
      </c>
      <c r="D57" s="58" t="s">
        <v>12</v>
      </c>
      <c r="E57" s="59" t="s">
        <v>13</v>
      </c>
      <c r="F57" s="59" t="s">
        <v>20</v>
      </c>
      <c r="G57" s="57" t="s">
        <v>14</v>
      </c>
      <c r="H57" s="57" t="s">
        <v>29</v>
      </c>
      <c r="I57" s="28"/>
      <c r="J57" s="60" t="s">
        <v>11</v>
      </c>
      <c r="K57" s="57" t="s">
        <v>263</v>
      </c>
      <c r="L57" s="57" t="s">
        <v>262</v>
      </c>
      <c r="M57" s="58" t="s">
        <v>12</v>
      </c>
      <c r="N57" s="59" t="s">
        <v>13</v>
      </c>
      <c r="O57" s="59" t="s">
        <v>20</v>
      </c>
      <c r="P57" s="57" t="s">
        <v>14</v>
      </c>
      <c r="Q57" s="57" t="s">
        <v>29</v>
      </c>
    </row>
    <row r="58" spans="1:17" s="20" customFormat="1" ht="24.75" customHeight="1">
      <c r="A58" s="29">
        <v>1</v>
      </c>
      <c r="B58" s="30" t="s">
        <v>155</v>
      </c>
      <c r="C58" s="31">
        <v>142</v>
      </c>
      <c r="D58" s="32">
        <v>35631</v>
      </c>
      <c r="E58" s="61" t="s">
        <v>963</v>
      </c>
      <c r="F58" s="61" t="s">
        <v>947</v>
      </c>
      <c r="G58" s="33">
        <v>801</v>
      </c>
      <c r="H58" s="31">
        <v>3</v>
      </c>
      <c r="I58" s="28"/>
      <c r="J58" s="29">
        <v>1</v>
      </c>
      <c r="K58" s="30" t="s">
        <v>327</v>
      </c>
      <c r="L58" s="31" t="s">
        <v>1348</v>
      </c>
      <c r="M58" s="32" t="s">
        <v>1348</v>
      </c>
      <c r="N58" s="61" t="s">
        <v>1348</v>
      </c>
      <c r="O58" s="61" t="s">
        <v>1348</v>
      </c>
      <c r="P58" s="33"/>
      <c r="Q58" s="31"/>
    </row>
    <row r="59" spans="1:17" s="20" customFormat="1" ht="24.75" customHeight="1">
      <c r="A59" s="29">
        <v>2</v>
      </c>
      <c r="B59" s="30" t="s">
        <v>156</v>
      </c>
      <c r="C59" s="31">
        <v>125</v>
      </c>
      <c r="D59" s="32">
        <v>35813</v>
      </c>
      <c r="E59" s="61" t="s">
        <v>946</v>
      </c>
      <c r="F59" s="61" t="s">
        <v>947</v>
      </c>
      <c r="G59" s="33">
        <v>818</v>
      </c>
      <c r="H59" s="31">
        <v>7</v>
      </c>
      <c r="I59" s="28"/>
      <c r="J59" s="29">
        <v>2</v>
      </c>
      <c r="K59" s="30" t="s">
        <v>328</v>
      </c>
      <c r="L59" s="31" t="s">
        <v>1348</v>
      </c>
      <c r="M59" s="32" t="s">
        <v>1348</v>
      </c>
      <c r="N59" s="61" t="s">
        <v>1348</v>
      </c>
      <c r="O59" s="61" t="s">
        <v>1348</v>
      </c>
      <c r="P59" s="33"/>
      <c r="Q59" s="31"/>
    </row>
    <row r="60" spans="1:17" s="20" customFormat="1" ht="24.75" customHeight="1">
      <c r="A60" s="29">
        <v>3</v>
      </c>
      <c r="B60" s="30" t="s">
        <v>157</v>
      </c>
      <c r="C60" s="31">
        <v>34</v>
      </c>
      <c r="D60" s="32">
        <v>35828</v>
      </c>
      <c r="E60" s="61" t="s">
        <v>845</v>
      </c>
      <c r="F60" s="61" t="s">
        <v>846</v>
      </c>
      <c r="G60" s="33">
        <v>806</v>
      </c>
      <c r="H60" s="31">
        <v>4</v>
      </c>
      <c r="I60" s="28"/>
      <c r="J60" s="29">
        <v>3</v>
      </c>
      <c r="K60" s="30" t="s">
        <v>329</v>
      </c>
      <c r="L60" s="31" t="s">
        <v>1348</v>
      </c>
      <c r="M60" s="32" t="s">
        <v>1348</v>
      </c>
      <c r="N60" s="61" t="s">
        <v>1348</v>
      </c>
      <c r="O60" s="61" t="s">
        <v>1348</v>
      </c>
      <c r="P60" s="33"/>
      <c r="Q60" s="31"/>
    </row>
    <row r="61" spans="1:17" s="20" customFormat="1" ht="24.75" customHeight="1">
      <c r="A61" s="29">
        <v>4</v>
      </c>
      <c r="B61" s="30" t="s">
        <v>158</v>
      </c>
      <c r="C61" s="31">
        <v>178</v>
      </c>
      <c r="D61" s="32">
        <v>35832</v>
      </c>
      <c r="E61" s="61" t="s">
        <v>1006</v>
      </c>
      <c r="F61" s="61" t="s">
        <v>1004</v>
      </c>
      <c r="G61" s="33">
        <v>816</v>
      </c>
      <c r="H61" s="31">
        <v>6</v>
      </c>
      <c r="I61" s="28"/>
      <c r="J61" s="29">
        <v>4</v>
      </c>
      <c r="K61" s="30" t="s">
        <v>330</v>
      </c>
      <c r="L61" s="31" t="s">
        <v>1348</v>
      </c>
      <c r="M61" s="32" t="s">
        <v>1348</v>
      </c>
      <c r="N61" s="61" t="s">
        <v>1348</v>
      </c>
      <c r="O61" s="61" t="s">
        <v>1348</v>
      </c>
      <c r="P61" s="33"/>
      <c r="Q61" s="31"/>
    </row>
    <row r="62" spans="1:17" s="20" customFormat="1" ht="24.75" customHeight="1">
      <c r="A62" s="29">
        <v>5</v>
      </c>
      <c r="B62" s="30" t="s">
        <v>159</v>
      </c>
      <c r="C62" s="31">
        <v>133</v>
      </c>
      <c r="D62" s="32">
        <v>35573</v>
      </c>
      <c r="E62" s="61" t="s">
        <v>955</v>
      </c>
      <c r="F62" s="61" t="s">
        <v>947</v>
      </c>
      <c r="G62" s="33">
        <v>824</v>
      </c>
      <c r="H62" s="31">
        <v>8</v>
      </c>
      <c r="I62" s="28"/>
      <c r="J62" s="29">
        <v>5</v>
      </c>
      <c r="K62" s="30" t="s">
        <v>331</v>
      </c>
      <c r="L62" s="31" t="s">
        <v>1348</v>
      </c>
      <c r="M62" s="32" t="s">
        <v>1348</v>
      </c>
      <c r="N62" s="61" t="s">
        <v>1348</v>
      </c>
      <c r="O62" s="61" t="s">
        <v>1348</v>
      </c>
      <c r="P62" s="33"/>
      <c r="Q62" s="31"/>
    </row>
    <row r="63" spans="1:17" s="20" customFormat="1" ht="24.75" customHeight="1">
      <c r="A63" s="29">
        <v>6</v>
      </c>
      <c r="B63" s="30" t="s">
        <v>160</v>
      </c>
      <c r="C63" s="31">
        <v>14</v>
      </c>
      <c r="D63" s="32">
        <v>35291</v>
      </c>
      <c r="E63" s="61" t="s">
        <v>821</v>
      </c>
      <c r="F63" s="61" t="s">
        <v>818</v>
      </c>
      <c r="G63" s="33">
        <v>797</v>
      </c>
      <c r="H63" s="31">
        <v>2</v>
      </c>
      <c r="I63" s="28"/>
      <c r="J63" s="29">
        <v>6</v>
      </c>
      <c r="K63" s="30" t="s">
        <v>332</v>
      </c>
      <c r="L63" s="31" t="s">
        <v>1348</v>
      </c>
      <c r="M63" s="32" t="s">
        <v>1348</v>
      </c>
      <c r="N63" s="61" t="s">
        <v>1348</v>
      </c>
      <c r="O63" s="61" t="s">
        <v>1348</v>
      </c>
      <c r="P63" s="33"/>
      <c r="Q63" s="31"/>
    </row>
    <row r="64" spans="1:17" s="20" customFormat="1" ht="24.75" customHeight="1">
      <c r="A64" s="29">
        <v>7</v>
      </c>
      <c r="B64" s="30" t="s">
        <v>283</v>
      </c>
      <c r="C64" s="31">
        <v>121</v>
      </c>
      <c r="D64" s="32">
        <v>35106</v>
      </c>
      <c r="E64" s="61" t="s">
        <v>942</v>
      </c>
      <c r="F64" s="61" t="s">
        <v>273</v>
      </c>
      <c r="G64" s="33">
        <v>809</v>
      </c>
      <c r="H64" s="31">
        <v>5</v>
      </c>
      <c r="I64" s="28"/>
      <c r="J64" s="29">
        <v>7</v>
      </c>
      <c r="K64" s="30" t="s">
        <v>333</v>
      </c>
      <c r="L64" s="31" t="s">
        <v>1348</v>
      </c>
      <c r="M64" s="32" t="s">
        <v>1348</v>
      </c>
      <c r="N64" s="61" t="s">
        <v>1348</v>
      </c>
      <c r="O64" s="61" t="s">
        <v>1348</v>
      </c>
      <c r="P64" s="33"/>
      <c r="Q64" s="31"/>
    </row>
    <row r="65" spans="1:17" ht="24.75" customHeight="1">
      <c r="A65" s="29">
        <v>8</v>
      </c>
      <c r="B65" s="30" t="s">
        <v>284</v>
      </c>
      <c r="C65" s="31">
        <v>98</v>
      </c>
      <c r="D65" s="32">
        <v>35483</v>
      </c>
      <c r="E65" s="61" t="s">
        <v>919</v>
      </c>
      <c r="F65" s="61" t="s">
        <v>273</v>
      </c>
      <c r="G65" s="33">
        <v>782</v>
      </c>
      <c r="H65" s="31">
        <v>1</v>
      </c>
      <c r="J65" s="29">
        <v>8</v>
      </c>
      <c r="K65" s="30" t="s">
        <v>334</v>
      </c>
      <c r="L65" s="31" t="s">
        <v>1348</v>
      </c>
      <c r="M65" s="32" t="s">
        <v>1348</v>
      </c>
      <c r="N65" s="61" t="s">
        <v>1348</v>
      </c>
      <c r="O65" s="61" t="s">
        <v>1348</v>
      </c>
      <c r="P65" s="33"/>
      <c r="Q65" s="31"/>
    </row>
    <row r="66" spans="1:17" ht="7.5" customHeight="1">
      <c r="A66" s="44"/>
      <c r="B66" s="44"/>
      <c r="C66" s="45"/>
      <c r="D66" s="44"/>
      <c r="E66" s="46"/>
      <c r="F66" s="62"/>
      <c r="G66" s="48"/>
      <c r="H66" s="48"/>
      <c r="J66" s="49"/>
      <c r="K66" s="50"/>
      <c r="L66" s="51"/>
      <c r="M66" s="52"/>
      <c r="N66" s="65"/>
      <c r="O66" s="65"/>
      <c r="P66" s="54"/>
      <c r="Q66" s="51"/>
    </row>
    <row r="67" spans="1:18" ht="14.25" customHeight="1">
      <c r="A67" s="38" t="s">
        <v>19</v>
      </c>
      <c r="B67" s="38"/>
      <c r="C67" s="38"/>
      <c r="D67" s="38"/>
      <c r="E67" s="63" t="s">
        <v>0</v>
      </c>
      <c r="F67" s="63" t="s">
        <v>1</v>
      </c>
      <c r="G67" s="34"/>
      <c r="H67" s="34"/>
      <c r="I67" s="39" t="s">
        <v>2</v>
      </c>
      <c r="J67" s="39"/>
      <c r="K67" s="39"/>
      <c r="L67" s="39"/>
      <c r="N67" s="66" t="s">
        <v>3</v>
      </c>
      <c r="O67" s="67" t="s">
        <v>3</v>
      </c>
      <c r="P67" s="34" t="s">
        <v>3</v>
      </c>
      <c r="Q67" s="38"/>
      <c r="R67" s="40"/>
    </row>
  </sheetData>
  <sheetProtection/>
  <mergeCells count="23">
    <mergeCell ref="A46:H46"/>
    <mergeCell ref="J46:Q46"/>
    <mergeCell ref="A56:H56"/>
    <mergeCell ref="J56:Q56"/>
    <mergeCell ref="A16:H16"/>
    <mergeCell ref="J16:Q16"/>
    <mergeCell ref="A26:H26"/>
    <mergeCell ref="J26:Q26"/>
    <mergeCell ref="A36:H36"/>
    <mergeCell ref="J36:Q36"/>
    <mergeCell ref="A4:C4"/>
    <mergeCell ref="D4:E4"/>
    <mergeCell ref="O4:Q4"/>
    <mergeCell ref="O5:P5"/>
    <mergeCell ref="A6:H6"/>
    <mergeCell ref="J6:Q6"/>
    <mergeCell ref="A1:Q1"/>
    <mergeCell ref="A2:Q2"/>
    <mergeCell ref="A3:C3"/>
    <mergeCell ref="D3:E3"/>
    <mergeCell ref="F3:H3"/>
    <mergeCell ref="J3:L3"/>
    <mergeCell ref="O3:Q3"/>
  </mergeCells>
  <hyperlinks>
    <hyperlink ref="D3" location="'YARIŞMA PROGRAMI'!C7" display="100 m. Engelli"/>
  </hyperlinks>
  <printOptions horizontalCentered="1"/>
  <pageMargins left="0.2755905511811024" right="0.1968503937007874" top="0.4330708661417323" bottom="0.35433070866141736" header="0.3937007874015748" footer="0.2755905511811024"/>
  <pageSetup horizontalDpi="600" verticalDpi="600" orientation="portrait" paperSize="9" scale="50" r:id="rId2"/>
  <drawing r:id="rId1"/>
</worksheet>
</file>

<file path=xl/worksheets/sheet7.xml><?xml version="1.0" encoding="utf-8"?>
<worksheet xmlns="http://schemas.openxmlformats.org/spreadsheetml/2006/main" xmlns:r="http://schemas.openxmlformats.org/officeDocument/2006/relationships">
  <sheetPr>
    <tabColor rgb="FFFFFF00"/>
  </sheetPr>
  <dimension ref="A1:P58"/>
  <sheetViews>
    <sheetView view="pageBreakPreview" zoomScale="106" zoomScaleSheetLayoutView="106" zoomScalePageLayoutView="0" workbookViewId="0" topLeftCell="A1">
      <selection activeCell="D30" sqref="D30"/>
    </sheetView>
  </sheetViews>
  <sheetFormatPr defaultColWidth="9.140625" defaultRowHeight="12.75"/>
  <cols>
    <col min="1" max="1" width="4.8515625" style="34" customWidth="1"/>
    <col min="2" max="2" width="6.28125" style="34" customWidth="1"/>
    <col min="3" max="3" width="12.421875" style="34" customWidth="1"/>
    <col min="4" max="4" width="22.28125" style="63" customWidth="1"/>
    <col min="5" max="5" width="17.7109375" style="64" customWidth="1"/>
    <col min="6" max="6" width="9.28125" style="331" customWidth="1"/>
    <col min="7" max="7" width="7.28125" style="35" customWidth="1"/>
    <col min="8" max="8" width="4.57421875" style="22" customWidth="1"/>
    <col min="9" max="9" width="5.421875" style="34" customWidth="1"/>
    <col min="10" max="10" width="7.00390625" style="34" customWidth="1"/>
    <col min="11" max="11" width="12.57421875" style="34" customWidth="1"/>
    <col min="12" max="12" width="22.57421875" style="73" customWidth="1"/>
    <col min="13" max="13" width="17.7109375" style="68" customWidth="1"/>
    <col min="14" max="14" width="10.140625" style="37" customWidth="1"/>
    <col min="15" max="15" width="8.28125" style="22" customWidth="1"/>
    <col min="16" max="16" width="5.7109375" style="22" customWidth="1"/>
    <col min="17" max="16384" width="9.140625" style="22" customWidth="1"/>
  </cols>
  <sheetData>
    <row r="1" spans="1:16" s="10" customFormat="1" ht="48.75" customHeight="1">
      <c r="A1" s="638" t="str">
        <f>('YARIŞMA BİLGİLERİ'!A2)</f>
        <v>Türkiye Atletizm Federasyonu
İstanbul Atletizm İl Temsilciliği</v>
      </c>
      <c r="B1" s="638"/>
      <c r="C1" s="638"/>
      <c r="D1" s="638"/>
      <c r="E1" s="638"/>
      <c r="F1" s="638"/>
      <c r="G1" s="638"/>
      <c r="H1" s="638"/>
      <c r="I1" s="638"/>
      <c r="J1" s="638"/>
      <c r="K1" s="638"/>
      <c r="L1" s="638"/>
      <c r="M1" s="638"/>
      <c r="N1" s="638"/>
      <c r="O1" s="638"/>
      <c r="P1" s="638"/>
    </row>
    <row r="2" spans="1:16" s="10" customFormat="1" ht="21" customHeight="1">
      <c r="A2" s="653" t="str">
        <f>'YARIŞMA BİLGİLERİ'!F19</f>
        <v>Türkiye Yıldızlar Salon Şampiyonası</v>
      </c>
      <c r="B2" s="653"/>
      <c r="C2" s="653"/>
      <c r="D2" s="653"/>
      <c r="E2" s="653"/>
      <c r="F2" s="653"/>
      <c r="G2" s="653"/>
      <c r="H2" s="653"/>
      <c r="I2" s="653"/>
      <c r="J2" s="653"/>
      <c r="K2" s="653"/>
      <c r="L2" s="653"/>
      <c r="M2" s="653"/>
      <c r="N2" s="653"/>
      <c r="O2" s="653"/>
      <c r="P2" s="653"/>
    </row>
    <row r="3" spans="1:16" s="13" customFormat="1" ht="20.25" customHeight="1">
      <c r="A3" s="640" t="s">
        <v>341</v>
      </c>
      <c r="B3" s="640"/>
      <c r="C3" s="640"/>
      <c r="D3" s="642" t="str">
        <f>('YARIŞMA PROGRAMI'!C7)</f>
        <v>60 Metre Seçme</v>
      </c>
      <c r="E3" s="642"/>
      <c r="F3" s="637" t="s">
        <v>60</v>
      </c>
      <c r="G3" s="637"/>
      <c r="H3" s="11" t="s">
        <v>264</v>
      </c>
      <c r="I3" s="630" t="str">
        <f>'YARIŞMA PROGRAMI'!D7</f>
        <v>8.24 / 8.1</v>
      </c>
      <c r="J3" s="630"/>
      <c r="K3" s="630"/>
      <c r="L3" s="110" t="s">
        <v>265</v>
      </c>
      <c r="M3" s="655" t="str">
        <f>('YARIŞMA PROGRAMI'!E7)</f>
        <v>Cemre Ünal  7.86</v>
      </c>
      <c r="N3" s="655"/>
      <c r="O3" s="655"/>
      <c r="P3" s="655"/>
    </row>
    <row r="4" spans="1:16" s="13" customFormat="1" ht="20.25" customHeight="1">
      <c r="A4" s="632" t="s">
        <v>269</v>
      </c>
      <c r="B4" s="632"/>
      <c r="C4" s="632"/>
      <c r="D4" s="641" t="str">
        <f>'YARIŞMA BİLGİLERİ'!F21</f>
        <v>Yıldız Kızlar</v>
      </c>
      <c r="E4" s="641"/>
      <c r="F4" s="329"/>
      <c r="G4" s="41"/>
      <c r="H4" s="41"/>
      <c r="I4" s="41"/>
      <c r="J4" s="41"/>
      <c r="K4" s="41"/>
      <c r="L4" s="109" t="s">
        <v>5</v>
      </c>
      <c r="M4" s="654" t="str">
        <f>'YARIŞMA PROGRAMI'!B7</f>
        <v>19 Ocak 2013 - 10.00</v>
      </c>
      <c r="N4" s="654"/>
      <c r="O4" s="654"/>
      <c r="P4" s="654"/>
    </row>
    <row r="5" spans="1:15" s="10" customFormat="1" ht="6" customHeight="1">
      <c r="A5" s="14"/>
      <c r="B5" s="14"/>
      <c r="C5" s="333"/>
      <c r="D5" s="17"/>
      <c r="E5" s="16"/>
      <c r="F5" s="330"/>
      <c r="G5" s="17"/>
      <c r="H5" s="17"/>
      <c r="I5" s="14"/>
      <c r="J5" s="14"/>
      <c r="K5" s="14"/>
      <c r="L5" s="18"/>
      <c r="M5" s="19"/>
      <c r="N5" s="647"/>
      <c r="O5" s="647"/>
    </row>
    <row r="6" spans="1:15" s="20" customFormat="1" ht="24.75" customHeight="1">
      <c r="A6" s="643" t="s">
        <v>11</v>
      </c>
      <c r="B6" s="644" t="s">
        <v>262</v>
      </c>
      <c r="C6" s="646" t="s">
        <v>287</v>
      </c>
      <c r="D6" s="657" t="s">
        <v>13</v>
      </c>
      <c r="E6" s="658" t="s">
        <v>20</v>
      </c>
      <c r="F6" s="659" t="s">
        <v>14</v>
      </c>
      <c r="G6" s="633" t="s">
        <v>29</v>
      </c>
      <c r="H6" s="74"/>
      <c r="I6" s="643" t="s">
        <v>11</v>
      </c>
      <c r="J6" s="644" t="s">
        <v>262</v>
      </c>
      <c r="K6" s="646" t="s">
        <v>287</v>
      </c>
      <c r="L6" s="629" t="s">
        <v>13</v>
      </c>
      <c r="M6" s="629" t="s">
        <v>20</v>
      </c>
      <c r="N6" s="629" t="s">
        <v>14</v>
      </c>
      <c r="O6" s="633" t="s">
        <v>29</v>
      </c>
    </row>
    <row r="7" spans="1:15" ht="26.25" customHeight="1">
      <c r="A7" s="643"/>
      <c r="B7" s="645"/>
      <c r="C7" s="646"/>
      <c r="D7" s="657"/>
      <c r="E7" s="658"/>
      <c r="F7" s="659"/>
      <c r="G7" s="634"/>
      <c r="H7" s="75"/>
      <c r="I7" s="643"/>
      <c r="J7" s="645"/>
      <c r="K7" s="646"/>
      <c r="L7" s="629"/>
      <c r="M7" s="629"/>
      <c r="N7" s="629"/>
      <c r="O7" s="634"/>
    </row>
    <row r="8" spans="1:15" s="20" customFormat="1" ht="27.75" customHeight="1">
      <c r="A8" s="347">
        <v>1</v>
      </c>
      <c r="B8" s="347">
        <v>98</v>
      </c>
      <c r="C8" s="348">
        <v>35483</v>
      </c>
      <c r="D8" s="349" t="s">
        <v>919</v>
      </c>
      <c r="E8" s="350" t="s">
        <v>273</v>
      </c>
      <c r="F8" s="370">
        <v>782</v>
      </c>
      <c r="G8" s="365">
        <v>1</v>
      </c>
      <c r="H8" s="346" t="s">
        <v>1339</v>
      </c>
      <c r="I8" s="650" t="s">
        <v>1337</v>
      </c>
      <c r="J8" s="651"/>
      <c r="K8" s="651"/>
      <c r="L8" s="651"/>
      <c r="M8" s="651"/>
      <c r="N8" s="651"/>
      <c r="O8" s="652"/>
    </row>
    <row r="9" spans="1:16" s="20" customFormat="1" ht="27.75" customHeight="1">
      <c r="A9" s="347">
        <v>2</v>
      </c>
      <c r="B9" s="347">
        <v>14</v>
      </c>
      <c r="C9" s="348">
        <v>35291</v>
      </c>
      <c r="D9" s="349" t="s">
        <v>821</v>
      </c>
      <c r="E9" s="350" t="s">
        <v>818</v>
      </c>
      <c r="F9" s="351">
        <v>797</v>
      </c>
      <c r="G9" s="347">
        <v>2</v>
      </c>
      <c r="H9" s="28"/>
      <c r="I9" s="23">
        <v>1</v>
      </c>
      <c r="J9" s="23">
        <v>959</v>
      </c>
      <c r="K9" s="24">
        <v>34436</v>
      </c>
      <c r="L9" s="69" t="s">
        <v>1219</v>
      </c>
      <c r="M9" s="25" t="s">
        <v>1216</v>
      </c>
      <c r="N9" s="389">
        <v>760</v>
      </c>
      <c r="O9" s="345">
        <v>1</v>
      </c>
      <c r="P9" s="390" t="s">
        <v>1338</v>
      </c>
    </row>
    <row r="10" spans="1:15" s="20" customFormat="1" ht="27.75" customHeight="1">
      <c r="A10" s="347">
        <v>3</v>
      </c>
      <c r="B10" s="347">
        <v>142</v>
      </c>
      <c r="C10" s="348">
        <v>35631</v>
      </c>
      <c r="D10" s="349" t="s">
        <v>963</v>
      </c>
      <c r="E10" s="352" t="s">
        <v>947</v>
      </c>
      <c r="F10" s="351">
        <v>801</v>
      </c>
      <c r="G10" s="363">
        <v>3</v>
      </c>
      <c r="H10" s="28"/>
      <c r="I10" s="23">
        <v>2</v>
      </c>
      <c r="J10" s="23">
        <v>951</v>
      </c>
      <c r="K10" s="24">
        <v>34002</v>
      </c>
      <c r="L10" s="69" t="s">
        <v>1221</v>
      </c>
      <c r="M10" s="25" t="s">
        <v>273</v>
      </c>
      <c r="N10" s="328">
        <v>774</v>
      </c>
      <c r="O10" s="27">
        <v>2</v>
      </c>
    </row>
    <row r="11" spans="1:15" s="20" customFormat="1" ht="27.75" customHeight="1">
      <c r="A11" s="347">
        <v>4</v>
      </c>
      <c r="B11" s="347">
        <v>34</v>
      </c>
      <c r="C11" s="348">
        <v>35828</v>
      </c>
      <c r="D11" s="349" t="s">
        <v>845</v>
      </c>
      <c r="E11" s="350" t="s">
        <v>846</v>
      </c>
      <c r="F11" s="351">
        <v>806</v>
      </c>
      <c r="G11" s="347">
        <v>4</v>
      </c>
      <c r="H11" s="28"/>
      <c r="I11" s="23">
        <v>3</v>
      </c>
      <c r="J11" s="23">
        <v>943</v>
      </c>
      <c r="K11" s="24">
        <v>33883</v>
      </c>
      <c r="L11" s="69" t="s">
        <v>823</v>
      </c>
      <c r="M11" s="25" t="s">
        <v>818</v>
      </c>
      <c r="N11" s="328">
        <v>783</v>
      </c>
      <c r="O11" s="27">
        <v>3</v>
      </c>
    </row>
    <row r="12" spans="1:15" s="20" customFormat="1" ht="27.75" customHeight="1">
      <c r="A12" s="347">
        <v>5</v>
      </c>
      <c r="B12" s="347">
        <v>121</v>
      </c>
      <c r="C12" s="348">
        <v>35106</v>
      </c>
      <c r="D12" s="349" t="s">
        <v>942</v>
      </c>
      <c r="E12" s="350" t="s">
        <v>273</v>
      </c>
      <c r="F12" s="351">
        <v>809</v>
      </c>
      <c r="G12" s="347">
        <v>5</v>
      </c>
      <c r="H12" s="28"/>
      <c r="I12" s="23" t="s">
        <v>572</v>
      </c>
      <c r="J12" s="23">
        <v>967</v>
      </c>
      <c r="K12" s="24">
        <v>26666</v>
      </c>
      <c r="L12" s="69" t="s">
        <v>1217</v>
      </c>
      <c r="M12" s="25" t="s">
        <v>1216</v>
      </c>
      <c r="N12" s="26" t="s">
        <v>1333</v>
      </c>
      <c r="O12" s="27" t="s">
        <v>572</v>
      </c>
    </row>
    <row r="13" spans="1:15" s="20" customFormat="1" ht="27.75" customHeight="1">
      <c r="A13" s="347">
        <v>6</v>
      </c>
      <c r="B13" s="347">
        <v>178</v>
      </c>
      <c r="C13" s="348">
        <v>35832</v>
      </c>
      <c r="D13" s="349" t="s">
        <v>1006</v>
      </c>
      <c r="E13" s="350" t="s">
        <v>1004</v>
      </c>
      <c r="F13" s="351">
        <v>816</v>
      </c>
      <c r="G13" s="347">
        <v>6</v>
      </c>
      <c r="H13" s="28"/>
      <c r="I13" s="23" t="s">
        <v>572</v>
      </c>
      <c r="J13" s="23">
        <v>963</v>
      </c>
      <c r="K13" s="24">
        <v>29546</v>
      </c>
      <c r="L13" s="69" t="s">
        <v>1218</v>
      </c>
      <c r="M13" s="25" t="s">
        <v>1216</v>
      </c>
      <c r="N13" s="26" t="s">
        <v>1333</v>
      </c>
      <c r="O13" s="27" t="s">
        <v>572</v>
      </c>
    </row>
    <row r="14" spans="1:15" s="20" customFormat="1" ht="27.75" customHeight="1">
      <c r="A14" s="347">
        <v>7</v>
      </c>
      <c r="B14" s="347">
        <v>125</v>
      </c>
      <c r="C14" s="348">
        <v>35813</v>
      </c>
      <c r="D14" s="349" t="s">
        <v>946</v>
      </c>
      <c r="E14" s="350" t="s">
        <v>947</v>
      </c>
      <c r="F14" s="351">
        <v>818</v>
      </c>
      <c r="G14" s="347">
        <v>7</v>
      </c>
      <c r="H14" s="28"/>
      <c r="I14" s="23" t="s">
        <v>572</v>
      </c>
      <c r="J14" s="23">
        <v>955</v>
      </c>
      <c r="K14" s="24">
        <v>32921</v>
      </c>
      <c r="L14" s="69" t="s">
        <v>1220</v>
      </c>
      <c r="M14" s="25" t="s">
        <v>1216</v>
      </c>
      <c r="N14" s="26" t="s">
        <v>1333</v>
      </c>
      <c r="O14" s="27" t="s">
        <v>572</v>
      </c>
    </row>
    <row r="15" spans="1:15" s="20" customFormat="1" ht="27.75" customHeight="1">
      <c r="A15" s="347">
        <v>8</v>
      </c>
      <c r="B15" s="347">
        <v>116</v>
      </c>
      <c r="C15" s="348">
        <v>35768</v>
      </c>
      <c r="D15" s="349" t="s">
        <v>937</v>
      </c>
      <c r="E15" s="352" t="s">
        <v>273</v>
      </c>
      <c r="F15" s="351">
        <v>822</v>
      </c>
      <c r="G15" s="363">
        <v>1</v>
      </c>
      <c r="H15" s="28"/>
      <c r="I15" s="23"/>
      <c r="J15" s="23"/>
      <c r="K15" s="24"/>
      <c r="L15" s="69"/>
      <c r="M15" s="25"/>
      <c r="N15" s="26"/>
      <c r="O15" s="27"/>
    </row>
    <row r="16" spans="1:15" s="20" customFormat="1" ht="27.75" customHeight="1" thickBot="1">
      <c r="A16" s="347">
        <v>9</v>
      </c>
      <c r="B16" s="353">
        <v>133</v>
      </c>
      <c r="C16" s="354">
        <v>35573</v>
      </c>
      <c r="D16" s="355" t="s">
        <v>955</v>
      </c>
      <c r="E16" s="356" t="s">
        <v>947</v>
      </c>
      <c r="F16" s="357">
        <v>824</v>
      </c>
      <c r="G16" s="353">
        <v>8</v>
      </c>
      <c r="H16" s="28"/>
      <c r="I16" s="23"/>
      <c r="J16" s="23"/>
      <c r="K16" s="24"/>
      <c r="L16" s="69"/>
      <c r="M16" s="25"/>
      <c r="N16" s="26"/>
      <c r="O16" s="27"/>
    </row>
    <row r="17" spans="1:15" s="20" customFormat="1" ht="27.75" customHeight="1">
      <c r="A17" s="347">
        <v>10</v>
      </c>
      <c r="B17" s="358">
        <v>154</v>
      </c>
      <c r="C17" s="359">
        <v>35383</v>
      </c>
      <c r="D17" s="360" t="s">
        <v>977</v>
      </c>
      <c r="E17" s="361" t="s">
        <v>978</v>
      </c>
      <c r="F17" s="362">
        <v>832</v>
      </c>
      <c r="G17" s="364">
        <v>1</v>
      </c>
      <c r="H17" s="28"/>
      <c r="I17" s="23"/>
      <c r="J17" s="23"/>
      <c r="K17" s="24"/>
      <c r="L17" s="69"/>
      <c r="M17" s="25"/>
      <c r="N17" s="26"/>
      <c r="O17" s="27"/>
    </row>
    <row r="18" spans="1:15" s="20" customFormat="1" ht="27.75" customHeight="1">
      <c r="A18" s="347">
        <v>11</v>
      </c>
      <c r="B18" s="347">
        <v>141</v>
      </c>
      <c r="C18" s="348">
        <v>35698</v>
      </c>
      <c r="D18" s="349" t="s">
        <v>962</v>
      </c>
      <c r="E18" s="352" t="s">
        <v>947</v>
      </c>
      <c r="F18" s="351">
        <v>832</v>
      </c>
      <c r="G18" s="363">
        <v>2</v>
      </c>
      <c r="H18" s="28"/>
      <c r="I18" s="23"/>
      <c r="J18" s="23"/>
      <c r="K18" s="24"/>
      <c r="L18" s="69"/>
      <c r="M18" s="25"/>
      <c r="N18" s="26"/>
      <c r="O18" s="27"/>
    </row>
    <row r="19" spans="1:15" s="20" customFormat="1" ht="27.75" customHeight="1">
      <c r="A19" s="347">
        <v>12</v>
      </c>
      <c r="B19" s="347">
        <v>139</v>
      </c>
      <c r="C19" s="348">
        <v>35153</v>
      </c>
      <c r="D19" s="349" t="s">
        <v>960</v>
      </c>
      <c r="E19" s="352" t="s">
        <v>947</v>
      </c>
      <c r="F19" s="351">
        <v>836</v>
      </c>
      <c r="G19" s="363">
        <v>3</v>
      </c>
      <c r="H19" s="28"/>
      <c r="I19" s="23"/>
      <c r="J19" s="23"/>
      <c r="K19" s="24"/>
      <c r="L19" s="69"/>
      <c r="M19" s="25"/>
      <c r="N19" s="26"/>
      <c r="O19" s="27"/>
    </row>
    <row r="20" spans="1:15" s="20" customFormat="1" ht="27.75" customHeight="1">
      <c r="A20" s="347">
        <v>13</v>
      </c>
      <c r="B20" s="347">
        <v>90</v>
      </c>
      <c r="C20" s="348">
        <v>35834</v>
      </c>
      <c r="D20" s="349" t="s">
        <v>911</v>
      </c>
      <c r="E20" s="352" t="s">
        <v>273</v>
      </c>
      <c r="F20" s="351">
        <v>844</v>
      </c>
      <c r="G20" s="363">
        <v>4</v>
      </c>
      <c r="H20" s="28"/>
      <c r="I20" s="23"/>
      <c r="J20" s="23"/>
      <c r="K20" s="24"/>
      <c r="L20" s="69"/>
      <c r="M20" s="25"/>
      <c r="N20" s="26"/>
      <c r="O20" s="27"/>
    </row>
    <row r="21" spans="1:15" s="20" customFormat="1" ht="27.75" customHeight="1">
      <c r="A21" s="347">
        <v>14</v>
      </c>
      <c r="B21" s="347">
        <v>194</v>
      </c>
      <c r="C21" s="348">
        <v>35492</v>
      </c>
      <c r="D21" s="349" t="s">
        <v>1022</v>
      </c>
      <c r="E21" s="352" t="s">
        <v>1023</v>
      </c>
      <c r="F21" s="351">
        <v>845</v>
      </c>
      <c r="G21" s="363">
        <v>1</v>
      </c>
      <c r="H21" s="28"/>
      <c r="I21" s="23"/>
      <c r="J21" s="23"/>
      <c r="K21" s="24"/>
      <c r="L21" s="69"/>
      <c r="M21" s="25"/>
      <c r="N21" s="26"/>
      <c r="O21" s="27"/>
    </row>
    <row r="22" spans="1:15" s="20" customFormat="1" ht="27.75" customHeight="1">
      <c r="A22" s="347">
        <v>15</v>
      </c>
      <c r="B22" s="347">
        <v>145</v>
      </c>
      <c r="C22" s="348">
        <v>35800</v>
      </c>
      <c r="D22" s="349" t="s">
        <v>966</v>
      </c>
      <c r="E22" s="352" t="s">
        <v>967</v>
      </c>
      <c r="F22" s="351">
        <v>846</v>
      </c>
      <c r="G22" s="363">
        <v>1</v>
      </c>
      <c r="H22" s="28"/>
      <c r="I22" s="23"/>
      <c r="J22" s="23"/>
      <c r="K22" s="24"/>
      <c r="L22" s="69"/>
      <c r="M22" s="25"/>
      <c r="N22" s="26"/>
      <c r="O22" s="27"/>
    </row>
    <row r="23" spans="1:15" s="20" customFormat="1" ht="27.75" customHeight="1">
      <c r="A23" s="347">
        <v>16</v>
      </c>
      <c r="B23" s="347">
        <v>173</v>
      </c>
      <c r="C23" s="348">
        <v>35635</v>
      </c>
      <c r="D23" s="349" t="s">
        <v>999</v>
      </c>
      <c r="E23" s="352" t="s">
        <v>997</v>
      </c>
      <c r="F23" s="351">
        <v>848</v>
      </c>
      <c r="G23" s="363">
        <v>4</v>
      </c>
      <c r="H23" s="28"/>
      <c r="I23" s="23"/>
      <c r="J23" s="23"/>
      <c r="K23" s="24"/>
      <c r="L23" s="69"/>
      <c r="M23" s="25"/>
      <c r="N23" s="26"/>
      <c r="O23" s="27"/>
    </row>
    <row r="24" spans="1:15" s="20" customFormat="1" ht="27.75" customHeight="1">
      <c r="A24" s="347">
        <v>17</v>
      </c>
      <c r="B24" s="347">
        <v>171</v>
      </c>
      <c r="C24" s="348">
        <v>35292</v>
      </c>
      <c r="D24" s="349" t="s">
        <v>996</v>
      </c>
      <c r="E24" s="352" t="s">
        <v>997</v>
      </c>
      <c r="F24" s="351">
        <v>851</v>
      </c>
      <c r="G24" s="363">
        <v>5</v>
      </c>
      <c r="H24" s="28"/>
      <c r="I24" s="23"/>
      <c r="J24" s="23"/>
      <c r="K24" s="24"/>
      <c r="L24" s="69"/>
      <c r="M24" s="25"/>
      <c r="N24" s="26"/>
      <c r="O24" s="27"/>
    </row>
    <row r="25" spans="1:15" s="20" customFormat="1" ht="27.75" customHeight="1">
      <c r="A25" s="347">
        <v>18</v>
      </c>
      <c r="B25" s="347">
        <v>99</v>
      </c>
      <c r="C25" s="348">
        <v>35102</v>
      </c>
      <c r="D25" s="349" t="s">
        <v>920</v>
      </c>
      <c r="E25" s="352" t="s">
        <v>273</v>
      </c>
      <c r="F25" s="351">
        <v>855</v>
      </c>
      <c r="G25" s="363">
        <v>1</v>
      </c>
      <c r="H25" s="28"/>
      <c r="I25" s="23"/>
      <c r="J25" s="23"/>
      <c r="K25" s="24"/>
      <c r="L25" s="69"/>
      <c r="M25" s="25"/>
      <c r="N25" s="26"/>
      <c r="O25" s="27"/>
    </row>
    <row r="26" spans="1:15" s="20" customFormat="1" ht="27.75" customHeight="1">
      <c r="A26" s="347">
        <v>19</v>
      </c>
      <c r="B26" s="347">
        <v>17</v>
      </c>
      <c r="C26" s="348">
        <v>35407</v>
      </c>
      <c r="D26" s="349" t="s">
        <v>824</v>
      </c>
      <c r="E26" s="352" t="s">
        <v>825</v>
      </c>
      <c r="F26" s="351">
        <v>857</v>
      </c>
      <c r="G26" s="363">
        <v>2</v>
      </c>
      <c r="H26" s="28"/>
      <c r="I26" s="23"/>
      <c r="J26" s="23"/>
      <c r="K26" s="24"/>
      <c r="L26" s="69"/>
      <c r="M26" s="25"/>
      <c r="N26" s="26"/>
      <c r="O26" s="27"/>
    </row>
    <row r="27" spans="1:15" s="20" customFormat="1" ht="27.75" customHeight="1">
      <c r="A27" s="347">
        <v>20</v>
      </c>
      <c r="B27" s="347">
        <v>94</v>
      </c>
      <c r="C27" s="348">
        <v>36192</v>
      </c>
      <c r="D27" s="349" t="s">
        <v>915</v>
      </c>
      <c r="E27" s="352" t="s">
        <v>273</v>
      </c>
      <c r="F27" s="351">
        <v>865</v>
      </c>
      <c r="G27" s="363">
        <v>3</v>
      </c>
      <c r="H27" s="28"/>
      <c r="I27" s="23"/>
      <c r="J27" s="23"/>
      <c r="K27" s="24"/>
      <c r="L27" s="69"/>
      <c r="M27" s="25"/>
      <c r="N27" s="26"/>
      <c r="O27" s="27"/>
    </row>
    <row r="28" spans="1:15" s="20" customFormat="1" ht="27.75" customHeight="1">
      <c r="A28" s="347">
        <v>21</v>
      </c>
      <c r="B28" s="347">
        <v>97</v>
      </c>
      <c r="C28" s="348">
        <v>36299</v>
      </c>
      <c r="D28" s="349" t="s">
        <v>918</v>
      </c>
      <c r="E28" s="352" t="s">
        <v>273</v>
      </c>
      <c r="F28" s="351">
        <v>868</v>
      </c>
      <c r="G28" s="363">
        <v>6</v>
      </c>
      <c r="H28" s="28"/>
      <c r="I28" s="23"/>
      <c r="J28" s="23"/>
      <c r="K28" s="24"/>
      <c r="L28" s="69"/>
      <c r="M28" s="25"/>
      <c r="N28" s="26"/>
      <c r="O28" s="27"/>
    </row>
    <row r="29" spans="1:15" s="20" customFormat="1" ht="27.75" customHeight="1">
      <c r="A29" s="347">
        <v>22</v>
      </c>
      <c r="B29" s="347">
        <v>196</v>
      </c>
      <c r="C29" s="348">
        <v>36186</v>
      </c>
      <c r="D29" s="349" t="s">
        <v>1025</v>
      </c>
      <c r="E29" s="352" t="s">
        <v>1026</v>
      </c>
      <c r="F29" s="351">
        <v>874</v>
      </c>
      <c r="G29" s="363">
        <v>2</v>
      </c>
      <c r="H29" s="28"/>
      <c r="I29" s="23"/>
      <c r="J29" s="23"/>
      <c r="K29" s="24"/>
      <c r="L29" s="69"/>
      <c r="M29" s="25"/>
      <c r="N29" s="26"/>
      <c r="O29" s="27"/>
    </row>
    <row r="30" spans="1:15" s="20" customFormat="1" ht="27.75" customHeight="1">
      <c r="A30" s="347">
        <v>23</v>
      </c>
      <c r="B30" s="347">
        <v>163</v>
      </c>
      <c r="C30" s="348">
        <v>35565</v>
      </c>
      <c r="D30" s="349" t="s">
        <v>987</v>
      </c>
      <c r="E30" s="352" t="s">
        <v>988</v>
      </c>
      <c r="F30" s="351">
        <v>874</v>
      </c>
      <c r="G30" s="363">
        <v>2</v>
      </c>
      <c r="H30" s="28"/>
      <c r="I30" s="23"/>
      <c r="J30" s="23"/>
      <c r="K30" s="24"/>
      <c r="L30" s="69"/>
      <c r="M30" s="25"/>
      <c r="N30" s="26"/>
      <c r="O30" s="27"/>
    </row>
    <row r="31" spans="1:15" s="20" customFormat="1" ht="27.75" customHeight="1">
      <c r="A31" s="347">
        <v>24</v>
      </c>
      <c r="B31" s="347">
        <v>95</v>
      </c>
      <c r="C31" s="348">
        <v>35301</v>
      </c>
      <c r="D31" s="349" t="s">
        <v>916</v>
      </c>
      <c r="E31" s="352" t="s">
        <v>273</v>
      </c>
      <c r="F31" s="351">
        <v>887</v>
      </c>
      <c r="G31" s="363">
        <v>2</v>
      </c>
      <c r="H31" s="28"/>
      <c r="I31" s="23"/>
      <c r="J31" s="23"/>
      <c r="K31" s="24"/>
      <c r="L31" s="69"/>
      <c r="M31" s="25"/>
      <c r="N31" s="26"/>
      <c r="O31" s="27"/>
    </row>
    <row r="32" spans="1:15" s="20" customFormat="1" ht="27.75" customHeight="1">
      <c r="A32" s="347">
        <v>25</v>
      </c>
      <c r="B32" s="340">
        <v>197</v>
      </c>
      <c r="C32" s="341">
        <v>36595</v>
      </c>
      <c r="D32" s="342" t="s">
        <v>1027</v>
      </c>
      <c r="E32" s="344" t="s">
        <v>1026</v>
      </c>
      <c r="F32" s="343">
        <v>903</v>
      </c>
      <c r="G32" s="369">
        <v>3</v>
      </c>
      <c r="H32" s="28"/>
      <c r="I32" s="23"/>
      <c r="J32" s="23"/>
      <c r="K32" s="24"/>
      <c r="L32" s="69"/>
      <c r="M32" s="25"/>
      <c r="N32" s="26"/>
      <c r="O32" s="27"/>
    </row>
    <row r="33" spans="1:15" s="20" customFormat="1" ht="27.75" customHeight="1">
      <c r="A33" s="347">
        <v>26</v>
      </c>
      <c r="B33" s="334">
        <v>96</v>
      </c>
      <c r="C33" s="335">
        <v>35983</v>
      </c>
      <c r="D33" s="336" t="s">
        <v>917</v>
      </c>
      <c r="E33" s="337" t="s">
        <v>273</v>
      </c>
      <c r="F33" s="338">
        <v>910</v>
      </c>
      <c r="G33" s="339">
        <v>4</v>
      </c>
      <c r="H33" s="28"/>
      <c r="I33" s="23"/>
      <c r="J33" s="23"/>
      <c r="K33" s="24"/>
      <c r="L33" s="69"/>
      <c r="M33" s="25"/>
      <c r="N33" s="26"/>
      <c r="O33" s="27"/>
    </row>
    <row r="34" spans="1:15" s="20" customFormat="1" ht="27.75" customHeight="1">
      <c r="A34" s="347">
        <v>27</v>
      </c>
      <c r="B34" s="23">
        <v>179</v>
      </c>
      <c r="C34" s="24">
        <v>36435</v>
      </c>
      <c r="D34" s="225" t="s">
        <v>1007</v>
      </c>
      <c r="E34" s="332" t="s">
        <v>1004</v>
      </c>
      <c r="F34" s="328">
        <v>911</v>
      </c>
      <c r="G34" s="27">
        <v>5</v>
      </c>
      <c r="H34" s="28"/>
      <c r="I34" s="23"/>
      <c r="J34" s="23"/>
      <c r="K34" s="24"/>
      <c r="L34" s="69"/>
      <c r="M34" s="25"/>
      <c r="N34" s="26"/>
      <c r="O34" s="27"/>
    </row>
    <row r="35" spans="1:15" s="20" customFormat="1" ht="27.75" customHeight="1">
      <c r="A35" s="347">
        <v>28</v>
      </c>
      <c r="B35" s="23">
        <v>206</v>
      </c>
      <c r="C35" s="24">
        <v>36277</v>
      </c>
      <c r="D35" s="225" t="s">
        <v>1036</v>
      </c>
      <c r="E35" s="332" t="s">
        <v>1026</v>
      </c>
      <c r="F35" s="328">
        <v>912</v>
      </c>
      <c r="G35" s="27">
        <v>3</v>
      </c>
      <c r="H35" s="28"/>
      <c r="I35" s="23"/>
      <c r="J35" s="23"/>
      <c r="K35" s="24"/>
      <c r="L35" s="69"/>
      <c r="M35" s="25"/>
      <c r="N35" s="26"/>
      <c r="O35" s="27"/>
    </row>
    <row r="36" spans="1:15" s="20" customFormat="1" ht="27.75" customHeight="1">
      <c r="A36" s="347">
        <v>29</v>
      </c>
      <c r="B36" s="23">
        <v>202</v>
      </c>
      <c r="C36" s="24">
        <v>36572</v>
      </c>
      <c r="D36" s="225" t="s">
        <v>1032</v>
      </c>
      <c r="E36" s="332" t="s">
        <v>1026</v>
      </c>
      <c r="F36" s="328">
        <v>917</v>
      </c>
      <c r="G36" s="27">
        <v>4</v>
      </c>
      <c r="H36" s="28"/>
      <c r="I36" s="23"/>
      <c r="J36" s="23"/>
      <c r="K36" s="24"/>
      <c r="L36" s="69"/>
      <c r="M36" s="25"/>
      <c r="N36" s="26"/>
      <c r="O36" s="27"/>
    </row>
    <row r="37" spans="1:15" s="20" customFormat="1" ht="27.75" customHeight="1">
      <c r="A37" s="347">
        <v>30</v>
      </c>
      <c r="B37" s="23">
        <v>199</v>
      </c>
      <c r="C37" s="24">
        <v>36324</v>
      </c>
      <c r="D37" s="225" t="s">
        <v>1029</v>
      </c>
      <c r="E37" s="332" t="s">
        <v>1026</v>
      </c>
      <c r="F37" s="328">
        <v>925</v>
      </c>
      <c r="G37" s="27">
        <v>5</v>
      </c>
      <c r="H37" s="28"/>
      <c r="I37" s="23"/>
      <c r="J37" s="23"/>
      <c r="K37" s="24"/>
      <c r="L37" s="69"/>
      <c r="M37" s="25"/>
      <c r="N37" s="26"/>
      <c r="O37" s="27"/>
    </row>
    <row r="38" spans="1:15" s="20" customFormat="1" ht="27.75" customHeight="1">
      <c r="A38" s="347">
        <v>31</v>
      </c>
      <c r="B38" s="23">
        <v>111</v>
      </c>
      <c r="C38" s="24">
        <v>36207</v>
      </c>
      <c r="D38" s="225" t="s">
        <v>932</v>
      </c>
      <c r="E38" s="332" t="s">
        <v>273</v>
      </c>
      <c r="F38" s="328">
        <v>929</v>
      </c>
      <c r="G38" s="27">
        <v>3</v>
      </c>
      <c r="H38" s="28"/>
      <c r="I38" s="23"/>
      <c r="J38" s="23"/>
      <c r="K38" s="24"/>
      <c r="L38" s="69"/>
      <c r="M38" s="25"/>
      <c r="N38" s="26"/>
      <c r="O38" s="27"/>
    </row>
    <row r="39" spans="1:15" s="20" customFormat="1" ht="27.75" customHeight="1">
      <c r="A39" s="347">
        <v>32</v>
      </c>
      <c r="B39" s="23">
        <v>205</v>
      </c>
      <c r="C39" s="24">
        <v>36916</v>
      </c>
      <c r="D39" s="225" t="s">
        <v>1035</v>
      </c>
      <c r="E39" s="332" t="s">
        <v>1026</v>
      </c>
      <c r="F39" s="328">
        <v>930</v>
      </c>
      <c r="G39" s="27">
        <v>4</v>
      </c>
      <c r="H39" s="28"/>
      <c r="I39" s="23"/>
      <c r="J39" s="23"/>
      <c r="K39" s="24"/>
      <c r="L39" s="69"/>
      <c r="M39" s="25"/>
      <c r="N39" s="26"/>
      <c r="O39" s="27"/>
    </row>
    <row r="40" spans="1:15" s="20" customFormat="1" ht="27.75" customHeight="1">
      <c r="A40" s="347">
        <v>33</v>
      </c>
      <c r="B40" s="23">
        <v>76</v>
      </c>
      <c r="C40" s="24">
        <v>36598</v>
      </c>
      <c r="D40" s="225" t="s">
        <v>895</v>
      </c>
      <c r="E40" s="332" t="s">
        <v>891</v>
      </c>
      <c r="F40" s="328">
        <v>938</v>
      </c>
      <c r="G40" s="27">
        <v>5</v>
      </c>
      <c r="H40" s="28"/>
      <c r="I40" s="23"/>
      <c r="J40" s="23"/>
      <c r="K40" s="24"/>
      <c r="L40" s="69"/>
      <c r="M40" s="25"/>
      <c r="N40" s="26"/>
      <c r="O40" s="27"/>
    </row>
    <row r="41" spans="1:15" s="20" customFormat="1" ht="27.75" customHeight="1">
      <c r="A41" s="347">
        <v>34</v>
      </c>
      <c r="B41" s="23">
        <v>203</v>
      </c>
      <c r="C41" s="24">
        <v>36811</v>
      </c>
      <c r="D41" s="225" t="s">
        <v>1033</v>
      </c>
      <c r="E41" s="332" t="s">
        <v>1026</v>
      </c>
      <c r="F41" s="328">
        <v>940</v>
      </c>
      <c r="G41" s="27">
        <v>6</v>
      </c>
      <c r="H41" s="28"/>
      <c r="I41" s="23"/>
      <c r="J41" s="23"/>
      <c r="K41" s="24"/>
      <c r="L41" s="69"/>
      <c r="M41" s="25"/>
      <c r="N41" s="26"/>
      <c r="O41" s="27"/>
    </row>
    <row r="42" spans="1:15" s="20" customFormat="1" ht="27.75" customHeight="1">
      <c r="A42" s="347">
        <v>35</v>
      </c>
      <c r="B42" s="23">
        <v>201</v>
      </c>
      <c r="C42" s="24">
        <v>36772</v>
      </c>
      <c r="D42" s="225" t="s">
        <v>1031</v>
      </c>
      <c r="E42" s="332" t="s">
        <v>1026</v>
      </c>
      <c r="F42" s="328">
        <v>941</v>
      </c>
      <c r="G42" s="27">
        <v>7</v>
      </c>
      <c r="H42" s="28"/>
      <c r="I42" s="23"/>
      <c r="J42" s="23"/>
      <c r="K42" s="24"/>
      <c r="L42" s="69"/>
      <c r="M42" s="25"/>
      <c r="N42" s="26"/>
      <c r="O42" s="27"/>
    </row>
    <row r="43" spans="1:15" s="20" customFormat="1" ht="27.75" customHeight="1">
      <c r="A43" s="347">
        <v>36</v>
      </c>
      <c r="B43" s="23">
        <v>204</v>
      </c>
      <c r="C43" s="24">
        <v>36796</v>
      </c>
      <c r="D43" s="225" t="s">
        <v>1034</v>
      </c>
      <c r="E43" s="332" t="s">
        <v>1026</v>
      </c>
      <c r="F43" s="328">
        <v>952</v>
      </c>
      <c r="G43" s="27">
        <v>6</v>
      </c>
      <c r="H43" s="28"/>
      <c r="I43" s="23"/>
      <c r="J43" s="23"/>
      <c r="K43" s="24"/>
      <c r="L43" s="69"/>
      <c r="M43" s="25"/>
      <c r="N43" s="26"/>
      <c r="O43" s="27"/>
    </row>
    <row r="44" spans="1:15" s="20" customFormat="1" ht="27.75" customHeight="1">
      <c r="A44" s="347">
        <v>37</v>
      </c>
      <c r="B44" s="23">
        <v>113</v>
      </c>
      <c r="C44" s="24">
        <v>36618</v>
      </c>
      <c r="D44" s="225" t="s">
        <v>934</v>
      </c>
      <c r="E44" s="332" t="s">
        <v>273</v>
      </c>
      <c r="F44" s="328">
        <v>977</v>
      </c>
      <c r="G44" s="27">
        <v>4</v>
      </c>
      <c r="H44" s="28"/>
      <c r="I44" s="23"/>
      <c r="J44" s="23"/>
      <c r="K44" s="24"/>
      <c r="L44" s="69"/>
      <c r="M44" s="25"/>
      <c r="N44" s="26"/>
      <c r="O44" s="27"/>
    </row>
    <row r="45" spans="1:15" s="20" customFormat="1" ht="27.75" customHeight="1">
      <c r="A45" s="347">
        <v>38</v>
      </c>
      <c r="B45" s="23">
        <v>198</v>
      </c>
      <c r="C45" s="24">
        <v>36241</v>
      </c>
      <c r="D45" s="225" t="s">
        <v>1028</v>
      </c>
      <c r="E45" s="332" t="s">
        <v>1026</v>
      </c>
      <c r="F45" s="328">
        <v>978</v>
      </c>
      <c r="G45" s="27">
        <v>8</v>
      </c>
      <c r="H45" s="28"/>
      <c r="I45" s="23"/>
      <c r="J45" s="23"/>
      <c r="K45" s="24"/>
      <c r="L45" s="69"/>
      <c r="M45" s="25"/>
      <c r="N45" s="26"/>
      <c r="O45" s="27"/>
    </row>
    <row r="46" spans="1:15" s="20" customFormat="1" ht="27.75" customHeight="1">
      <c r="A46" s="347">
        <v>39</v>
      </c>
      <c r="B46" s="23">
        <v>79</v>
      </c>
      <c r="C46" s="24">
        <v>36385</v>
      </c>
      <c r="D46" s="225" t="s">
        <v>898</v>
      </c>
      <c r="E46" s="332" t="s">
        <v>899</v>
      </c>
      <c r="F46" s="328">
        <v>980</v>
      </c>
      <c r="G46" s="27">
        <v>7</v>
      </c>
      <c r="H46" s="28"/>
      <c r="I46" s="23"/>
      <c r="J46" s="23"/>
      <c r="K46" s="24"/>
      <c r="L46" s="69"/>
      <c r="M46" s="25"/>
      <c r="N46" s="26"/>
      <c r="O46" s="27"/>
    </row>
    <row r="47" spans="1:15" s="20" customFormat="1" ht="27.75" customHeight="1">
      <c r="A47" s="347">
        <v>40</v>
      </c>
      <c r="B47" s="23">
        <v>140</v>
      </c>
      <c r="C47" s="24">
        <v>35402</v>
      </c>
      <c r="D47" s="225" t="s">
        <v>961</v>
      </c>
      <c r="E47" s="332" t="s">
        <v>947</v>
      </c>
      <c r="F47" s="328">
        <v>986</v>
      </c>
      <c r="G47" s="27">
        <v>6</v>
      </c>
      <c r="H47" s="28"/>
      <c r="I47" s="23"/>
      <c r="J47" s="23"/>
      <c r="K47" s="24"/>
      <c r="L47" s="69"/>
      <c r="M47" s="25"/>
      <c r="N47" s="26"/>
      <c r="O47" s="27"/>
    </row>
    <row r="48" spans="1:15" s="20" customFormat="1" ht="27.75" customHeight="1">
      <c r="A48" s="23" t="s">
        <v>572</v>
      </c>
      <c r="B48" s="23">
        <v>144</v>
      </c>
      <c r="C48" s="24">
        <v>35779</v>
      </c>
      <c r="D48" s="225" t="s">
        <v>965</v>
      </c>
      <c r="E48" s="332" t="s">
        <v>947</v>
      </c>
      <c r="F48" s="328" t="s">
        <v>1336</v>
      </c>
      <c r="G48" s="27" t="s">
        <v>572</v>
      </c>
      <c r="H48" s="28"/>
      <c r="I48" s="23"/>
      <c r="J48" s="23"/>
      <c r="K48" s="24"/>
      <c r="L48" s="69"/>
      <c r="M48" s="25"/>
      <c r="N48" s="26"/>
      <c r="O48" s="27"/>
    </row>
    <row r="49" spans="1:15" ht="27.75" customHeight="1">
      <c r="A49" s="23" t="s">
        <v>572</v>
      </c>
      <c r="B49" s="23">
        <v>93</v>
      </c>
      <c r="C49" s="24">
        <v>35244</v>
      </c>
      <c r="D49" s="225" t="s">
        <v>914</v>
      </c>
      <c r="E49" s="332" t="s">
        <v>273</v>
      </c>
      <c r="F49" s="328" t="s">
        <v>1334</v>
      </c>
      <c r="G49" s="27" t="s">
        <v>572</v>
      </c>
      <c r="I49" s="49"/>
      <c r="J49" s="50"/>
      <c r="K49" s="51"/>
      <c r="L49" s="72"/>
      <c r="M49" s="65"/>
      <c r="N49" s="53"/>
      <c r="O49" s="54"/>
    </row>
    <row r="50" spans="1:16" ht="27.75" customHeight="1">
      <c r="A50" s="23" t="s">
        <v>572</v>
      </c>
      <c r="B50" s="23">
        <v>200</v>
      </c>
      <c r="C50" s="24">
        <v>35626</v>
      </c>
      <c r="D50" s="225" t="s">
        <v>1030</v>
      </c>
      <c r="E50" s="332" t="s">
        <v>1026</v>
      </c>
      <c r="F50" s="328" t="s">
        <v>1335</v>
      </c>
      <c r="G50" s="27" t="s">
        <v>572</v>
      </c>
      <c r="H50" s="39"/>
      <c r="I50" s="39"/>
      <c r="J50" s="39"/>
      <c r="K50" s="39"/>
      <c r="M50" s="66"/>
      <c r="N50" s="55"/>
      <c r="O50" s="34"/>
      <c r="P50" s="40"/>
    </row>
    <row r="51" spans="1:7" ht="27.75" customHeight="1">
      <c r="A51" s="23" t="s">
        <v>572</v>
      </c>
      <c r="B51" s="23">
        <v>104</v>
      </c>
      <c r="C51" s="24">
        <v>35341</v>
      </c>
      <c r="D51" s="225" t="s">
        <v>925</v>
      </c>
      <c r="E51" s="332" t="s">
        <v>273</v>
      </c>
      <c r="F51" s="328" t="s">
        <v>1333</v>
      </c>
      <c r="G51" s="27" t="s">
        <v>572</v>
      </c>
    </row>
    <row r="52" spans="1:7" ht="27.75" customHeight="1">
      <c r="A52" s="23" t="s">
        <v>572</v>
      </c>
      <c r="B52" s="23">
        <v>122</v>
      </c>
      <c r="C52" s="24">
        <v>35961</v>
      </c>
      <c r="D52" s="225" t="s">
        <v>943</v>
      </c>
      <c r="E52" s="332" t="s">
        <v>273</v>
      </c>
      <c r="F52" s="328" t="s">
        <v>1333</v>
      </c>
      <c r="G52" s="27" t="s">
        <v>572</v>
      </c>
    </row>
    <row r="53" spans="1:7" ht="27.75" customHeight="1">
      <c r="A53" s="23" t="s">
        <v>572</v>
      </c>
      <c r="B53" s="23">
        <v>123</v>
      </c>
      <c r="C53" s="24">
        <v>35912</v>
      </c>
      <c r="D53" s="225" t="s">
        <v>944</v>
      </c>
      <c r="E53" s="332" t="s">
        <v>273</v>
      </c>
      <c r="F53" s="328" t="s">
        <v>1333</v>
      </c>
      <c r="G53" s="27" t="s">
        <v>572</v>
      </c>
    </row>
    <row r="54" spans="1:7" ht="27.75" customHeight="1">
      <c r="A54" s="23" t="s">
        <v>572</v>
      </c>
      <c r="B54" s="23">
        <v>124</v>
      </c>
      <c r="C54" s="24">
        <v>35722</v>
      </c>
      <c r="D54" s="225" t="s">
        <v>945</v>
      </c>
      <c r="E54" s="332" t="s">
        <v>273</v>
      </c>
      <c r="F54" s="328" t="s">
        <v>1333</v>
      </c>
      <c r="G54" s="27" t="s">
        <v>572</v>
      </c>
    </row>
    <row r="55" spans="1:7" ht="27.75" customHeight="1">
      <c r="A55" s="23" t="s">
        <v>572</v>
      </c>
      <c r="B55" s="23">
        <v>51</v>
      </c>
      <c r="C55" s="24">
        <v>35490</v>
      </c>
      <c r="D55" s="225" t="s">
        <v>862</v>
      </c>
      <c r="E55" s="332" t="s">
        <v>846</v>
      </c>
      <c r="F55" s="328" t="s">
        <v>1333</v>
      </c>
      <c r="G55" s="27" t="s">
        <v>572</v>
      </c>
    </row>
    <row r="56" spans="1:7" ht="27.75" customHeight="1">
      <c r="A56" s="23" t="s">
        <v>572</v>
      </c>
      <c r="B56" s="23">
        <v>120</v>
      </c>
      <c r="C56" s="24">
        <v>35149</v>
      </c>
      <c r="D56" s="225" t="s">
        <v>941</v>
      </c>
      <c r="E56" s="332" t="s">
        <v>273</v>
      </c>
      <c r="F56" s="328" t="s">
        <v>1333</v>
      </c>
      <c r="G56" s="27" t="s">
        <v>572</v>
      </c>
    </row>
    <row r="58" spans="3:5" ht="12.75">
      <c r="C58" s="656" t="s">
        <v>1341</v>
      </c>
      <c r="D58" s="656"/>
      <c r="E58" s="656"/>
    </row>
  </sheetData>
  <sheetProtection/>
  <mergeCells count="27">
    <mergeCell ref="O6:O7"/>
    <mergeCell ref="G6:G7"/>
    <mergeCell ref="I6:I7"/>
    <mergeCell ref="J6:J7"/>
    <mergeCell ref="K6:K7"/>
    <mergeCell ref="L6:L7"/>
    <mergeCell ref="M6:M7"/>
    <mergeCell ref="A4:C4"/>
    <mergeCell ref="D4:E4"/>
    <mergeCell ref="N5:O5"/>
    <mergeCell ref="A6:A7"/>
    <mergeCell ref="B6:B7"/>
    <mergeCell ref="C6:C7"/>
    <mergeCell ref="D6:D7"/>
    <mergeCell ref="E6:E7"/>
    <mergeCell ref="F6:F7"/>
    <mergeCell ref="N6:N7"/>
    <mergeCell ref="I8:O8"/>
    <mergeCell ref="A1:P1"/>
    <mergeCell ref="A2:P2"/>
    <mergeCell ref="M4:P4"/>
    <mergeCell ref="M3:P3"/>
    <mergeCell ref="C58:E58"/>
    <mergeCell ref="A3:C3"/>
    <mergeCell ref="D3:E3"/>
    <mergeCell ref="F3:G3"/>
    <mergeCell ref="I3:K3"/>
  </mergeCells>
  <hyperlinks>
    <hyperlink ref="D3" location="'YARIŞMA PROGRAMI'!C7" display="100 m. Engelli"/>
  </hyperlinks>
  <printOptions horizontalCentered="1"/>
  <pageMargins left="0.2755905511811024" right="0.1968503937007874" top="0.4330708661417323" bottom="0.35433070866141736" header="0.3937007874015748" footer="0.2755905511811024"/>
  <pageSetup horizontalDpi="600" verticalDpi="600" orientation="portrait" paperSize="9" scale="52" r:id="rId2"/>
  <drawing r:id="rId1"/>
</worksheet>
</file>

<file path=xl/worksheets/sheet8.xml><?xml version="1.0" encoding="utf-8"?>
<worksheet xmlns="http://schemas.openxmlformats.org/spreadsheetml/2006/main" xmlns:r="http://schemas.openxmlformats.org/officeDocument/2006/relationships">
  <sheetPr>
    <tabColor rgb="FFFFFF00"/>
  </sheetPr>
  <dimension ref="A1:Q47"/>
  <sheetViews>
    <sheetView view="pageBreakPreview" zoomScale="106" zoomScaleSheetLayoutView="106" zoomScalePageLayoutView="0" workbookViewId="0" topLeftCell="A1">
      <selection activeCell="M9" sqref="M9"/>
    </sheetView>
  </sheetViews>
  <sheetFormatPr defaultColWidth="9.140625" defaultRowHeight="12.75"/>
  <cols>
    <col min="1" max="2" width="4.8515625" style="34" customWidth="1"/>
    <col min="3" max="3" width="15.421875" style="22" customWidth="1"/>
    <col min="4" max="4" width="20.8515625" style="64" customWidth="1"/>
    <col min="5" max="5" width="18.28125" style="64" customWidth="1"/>
    <col min="6" max="6" width="9.28125" style="374" customWidth="1"/>
    <col min="7" max="7" width="7.57421875" style="35" customWidth="1"/>
    <col min="8" max="8" width="2.140625" style="22" customWidth="1"/>
    <col min="9" max="9" width="4.421875" style="34" customWidth="1"/>
    <col min="10" max="10" width="8.57421875" style="34" hidden="1" customWidth="1"/>
    <col min="11" max="11" width="6.57421875" style="34" customWidth="1"/>
    <col min="12" max="12" width="13.7109375" style="36" customWidth="1"/>
    <col min="13" max="13" width="23.7109375" style="68" customWidth="1"/>
    <col min="14" max="14" width="14.7109375" style="68" customWidth="1"/>
    <col min="15" max="15" width="9.57421875" style="374" customWidth="1"/>
    <col min="16" max="16" width="7.7109375" style="22" customWidth="1"/>
    <col min="17" max="17" width="5.7109375" style="22" customWidth="1"/>
    <col min="18" max="16384" width="9.140625" style="22" customWidth="1"/>
  </cols>
  <sheetData>
    <row r="1" spans="1:16" s="10" customFormat="1" ht="48.75" customHeight="1">
      <c r="A1" s="638" t="str">
        <f>('YARIŞMA BİLGİLERİ'!A2)</f>
        <v>Türkiye Atletizm Federasyonu
İstanbul Atletizm İl Temsilciliği</v>
      </c>
      <c r="B1" s="638"/>
      <c r="C1" s="638"/>
      <c r="D1" s="638"/>
      <c r="E1" s="638"/>
      <c r="F1" s="638"/>
      <c r="G1" s="638"/>
      <c r="H1" s="638"/>
      <c r="I1" s="638"/>
      <c r="J1" s="638"/>
      <c r="K1" s="638"/>
      <c r="L1" s="638"/>
      <c r="M1" s="638"/>
      <c r="N1" s="638"/>
      <c r="O1" s="638"/>
      <c r="P1" s="638"/>
    </row>
    <row r="2" spans="1:16" s="10" customFormat="1" ht="24.75" customHeight="1">
      <c r="A2" s="660" t="str">
        <f>'YARIŞMA BİLGİLERİ'!F19</f>
        <v>Türkiye Yıldızlar Salon Şampiyonası</v>
      </c>
      <c r="B2" s="660"/>
      <c r="C2" s="660"/>
      <c r="D2" s="660"/>
      <c r="E2" s="660"/>
      <c r="F2" s="660"/>
      <c r="G2" s="660"/>
      <c r="H2" s="660"/>
      <c r="I2" s="660"/>
      <c r="J2" s="660"/>
      <c r="K2" s="660"/>
      <c r="L2" s="660"/>
      <c r="M2" s="660"/>
      <c r="N2" s="660"/>
      <c r="O2" s="660"/>
      <c r="P2" s="660"/>
    </row>
    <row r="3" spans="1:16" s="13" customFormat="1" ht="21" customHeight="1">
      <c r="A3" s="640" t="s">
        <v>341</v>
      </c>
      <c r="B3" s="640"/>
      <c r="C3" s="640"/>
      <c r="D3" s="642" t="s">
        <v>256</v>
      </c>
      <c r="E3" s="642"/>
      <c r="F3" s="661" t="s">
        <v>60</v>
      </c>
      <c r="G3" s="661"/>
      <c r="H3" s="11" t="s">
        <v>264</v>
      </c>
      <c r="I3" s="630" t="str">
        <f>'YARIŞMA PROGRAMI'!D7</f>
        <v>8.24 / 8.1</v>
      </c>
      <c r="J3" s="630"/>
      <c r="K3" s="630"/>
      <c r="L3" s="12"/>
      <c r="M3" s="108" t="s">
        <v>337</v>
      </c>
      <c r="N3" s="635" t="str">
        <f>('YARIŞMA PROGRAMI'!E7)</f>
        <v>Cemre Ünal  7.86</v>
      </c>
      <c r="O3" s="635"/>
      <c r="P3" s="635"/>
    </row>
    <row r="4" spans="1:16" s="13" customFormat="1" ht="17.25" customHeight="1">
      <c r="A4" s="632" t="s">
        <v>269</v>
      </c>
      <c r="B4" s="632"/>
      <c r="C4" s="632"/>
      <c r="D4" s="641" t="str">
        <f>'YARIŞMA BİLGİLERİ'!F21</f>
        <v>Yıldız Kızlar</v>
      </c>
      <c r="E4" s="641"/>
      <c r="F4" s="375"/>
      <c r="G4" s="41"/>
      <c r="H4" s="41"/>
      <c r="I4" s="41"/>
      <c r="J4" s="41"/>
      <c r="K4" s="41"/>
      <c r="L4" s="42"/>
      <c r="M4" s="109" t="s">
        <v>336</v>
      </c>
      <c r="N4" s="636" t="str">
        <f>'YARIŞMA PROGRAMI'!B8</f>
        <v>19 Ocak 2013 - 14.30</v>
      </c>
      <c r="O4" s="636"/>
      <c r="P4" s="636"/>
    </row>
    <row r="5" spans="1:16" s="10" customFormat="1" ht="21" customHeight="1">
      <c r="A5" s="14"/>
      <c r="B5" s="14"/>
      <c r="C5" s="15"/>
      <c r="D5" s="16"/>
      <c r="E5" s="17"/>
      <c r="F5" s="376"/>
      <c r="G5" s="17"/>
      <c r="H5" s="17"/>
      <c r="I5" s="14"/>
      <c r="J5" s="14"/>
      <c r="K5" s="14"/>
      <c r="L5" s="18"/>
      <c r="M5" s="19"/>
      <c r="N5" s="631">
        <f ca="1">NOW()</f>
        <v>41295.53256354167</v>
      </c>
      <c r="O5" s="631"/>
      <c r="P5" s="631"/>
    </row>
    <row r="6" spans="1:16" s="20" customFormat="1" ht="24.75" customHeight="1">
      <c r="A6" s="643" t="s">
        <v>11</v>
      </c>
      <c r="B6" s="644" t="s">
        <v>262</v>
      </c>
      <c r="C6" s="646" t="s">
        <v>287</v>
      </c>
      <c r="D6" s="629" t="s">
        <v>13</v>
      </c>
      <c r="E6" s="629" t="s">
        <v>58</v>
      </c>
      <c r="F6" s="659" t="s">
        <v>14</v>
      </c>
      <c r="G6" s="633" t="s">
        <v>29</v>
      </c>
      <c r="I6" s="626" t="s">
        <v>16</v>
      </c>
      <c r="J6" s="627"/>
      <c r="K6" s="627"/>
      <c r="L6" s="627"/>
      <c r="M6" s="627"/>
      <c r="N6" s="627"/>
      <c r="O6" s="627"/>
      <c r="P6" s="628"/>
    </row>
    <row r="7" spans="1:16" ht="26.25" customHeight="1">
      <c r="A7" s="643"/>
      <c r="B7" s="645"/>
      <c r="C7" s="646"/>
      <c r="D7" s="629"/>
      <c r="E7" s="629"/>
      <c r="F7" s="659"/>
      <c r="G7" s="634"/>
      <c r="H7" s="21"/>
      <c r="I7" s="60" t="s">
        <v>11</v>
      </c>
      <c r="J7" s="57" t="s">
        <v>263</v>
      </c>
      <c r="K7" s="57" t="s">
        <v>262</v>
      </c>
      <c r="L7" s="58" t="s">
        <v>12</v>
      </c>
      <c r="M7" s="59" t="s">
        <v>13</v>
      </c>
      <c r="N7" s="59" t="s">
        <v>58</v>
      </c>
      <c r="O7" s="371" t="s">
        <v>14</v>
      </c>
      <c r="P7" s="57" t="s">
        <v>29</v>
      </c>
    </row>
    <row r="8" spans="1:16" s="20" customFormat="1" ht="29.25" customHeight="1">
      <c r="A8" s="23">
        <v>1</v>
      </c>
      <c r="B8" s="23">
        <v>98</v>
      </c>
      <c r="C8" s="24">
        <v>35483</v>
      </c>
      <c r="D8" s="225" t="s">
        <v>919</v>
      </c>
      <c r="E8" s="226" t="s">
        <v>273</v>
      </c>
      <c r="F8" s="328">
        <v>791</v>
      </c>
      <c r="G8" s="27">
        <v>1</v>
      </c>
      <c r="H8" s="28"/>
      <c r="I8" s="29">
        <v>1</v>
      </c>
      <c r="J8" s="30" t="s">
        <v>125</v>
      </c>
      <c r="K8" s="31">
        <v>94</v>
      </c>
      <c r="L8" s="32">
        <v>36192</v>
      </c>
      <c r="M8" s="61" t="s">
        <v>915</v>
      </c>
      <c r="N8" s="61" t="s">
        <v>273</v>
      </c>
      <c r="O8" s="372">
        <v>869</v>
      </c>
      <c r="P8" s="31">
        <v>7</v>
      </c>
    </row>
    <row r="9" spans="1:16" s="20" customFormat="1" ht="29.25" customHeight="1">
      <c r="A9" s="23">
        <v>2</v>
      </c>
      <c r="B9" s="23">
        <v>14</v>
      </c>
      <c r="C9" s="24">
        <v>35291</v>
      </c>
      <c r="D9" s="225" t="s">
        <v>821</v>
      </c>
      <c r="E9" s="226" t="s">
        <v>818</v>
      </c>
      <c r="F9" s="328">
        <v>799</v>
      </c>
      <c r="G9" s="27">
        <v>1</v>
      </c>
      <c r="H9" s="28"/>
      <c r="I9" s="29">
        <v>2</v>
      </c>
      <c r="J9" s="30" t="s">
        <v>126</v>
      </c>
      <c r="K9" s="31">
        <v>194</v>
      </c>
      <c r="L9" s="32">
        <v>35492</v>
      </c>
      <c r="M9" s="61" t="s">
        <v>1022</v>
      </c>
      <c r="N9" s="61" t="s">
        <v>1023</v>
      </c>
      <c r="O9" s="372">
        <v>850</v>
      </c>
      <c r="P9" s="31">
        <v>5</v>
      </c>
    </row>
    <row r="10" spans="1:16" s="20" customFormat="1" ht="29.25" customHeight="1">
      <c r="A10" s="23">
        <v>3</v>
      </c>
      <c r="B10" s="23">
        <v>34</v>
      </c>
      <c r="C10" s="24">
        <v>35828</v>
      </c>
      <c r="D10" s="225" t="s">
        <v>845</v>
      </c>
      <c r="E10" s="226" t="s">
        <v>846</v>
      </c>
      <c r="F10" s="328">
        <v>802</v>
      </c>
      <c r="G10" s="27">
        <v>1</v>
      </c>
      <c r="H10" s="28"/>
      <c r="I10" s="29">
        <v>3</v>
      </c>
      <c r="J10" s="30" t="s">
        <v>127</v>
      </c>
      <c r="K10" s="31">
        <v>125</v>
      </c>
      <c r="L10" s="32">
        <v>35813</v>
      </c>
      <c r="M10" s="61" t="s">
        <v>946</v>
      </c>
      <c r="N10" s="61" t="s">
        <v>947</v>
      </c>
      <c r="O10" s="372" t="s">
        <v>1334</v>
      </c>
      <c r="P10" s="31" t="s">
        <v>572</v>
      </c>
    </row>
    <row r="11" spans="1:16" s="20" customFormat="1" ht="29.25" customHeight="1">
      <c r="A11" s="23">
        <v>4</v>
      </c>
      <c r="B11" s="23">
        <v>142</v>
      </c>
      <c r="C11" s="24">
        <v>35631</v>
      </c>
      <c r="D11" s="225" t="s">
        <v>963</v>
      </c>
      <c r="E11" s="226" t="s">
        <v>947</v>
      </c>
      <c r="F11" s="328">
        <v>805</v>
      </c>
      <c r="G11" s="27">
        <v>2</v>
      </c>
      <c r="H11" s="28"/>
      <c r="I11" s="29">
        <v>4</v>
      </c>
      <c r="J11" s="30" t="s">
        <v>128</v>
      </c>
      <c r="K11" s="31">
        <v>142</v>
      </c>
      <c r="L11" s="32">
        <v>35631</v>
      </c>
      <c r="M11" s="61" t="s">
        <v>963</v>
      </c>
      <c r="N11" s="61" t="s">
        <v>947</v>
      </c>
      <c r="O11" s="372">
        <v>805</v>
      </c>
      <c r="P11" s="31">
        <v>2</v>
      </c>
    </row>
    <row r="12" spans="1:16" s="20" customFormat="1" ht="29.25" customHeight="1">
      <c r="A12" s="23">
        <v>5</v>
      </c>
      <c r="B12" s="23">
        <v>178</v>
      </c>
      <c r="C12" s="24">
        <v>35832</v>
      </c>
      <c r="D12" s="225" t="s">
        <v>1006</v>
      </c>
      <c r="E12" s="226" t="s">
        <v>1004</v>
      </c>
      <c r="F12" s="328">
        <v>814</v>
      </c>
      <c r="G12" s="27">
        <v>2</v>
      </c>
      <c r="H12" s="28"/>
      <c r="I12" s="29">
        <v>5</v>
      </c>
      <c r="J12" s="30" t="s">
        <v>129</v>
      </c>
      <c r="K12" s="31">
        <v>34</v>
      </c>
      <c r="L12" s="32">
        <v>35828</v>
      </c>
      <c r="M12" s="61" t="s">
        <v>845</v>
      </c>
      <c r="N12" s="61" t="s">
        <v>846</v>
      </c>
      <c r="O12" s="372">
        <v>802</v>
      </c>
      <c r="P12" s="31">
        <v>1</v>
      </c>
    </row>
    <row r="13" spans="1:16" s="20" customFormat="1" ht="29.25" customHeight="1">
      <c r="A13" s="23">
        <v>6</v>
      </c>
      <c r="B13" s="23">
        <v>116</v>
      </c>
      <c r="C13" s="24">
        <v>35768</v>
      </c>
      <c r="D13" s="225" t="s">
        <v>937</v>
      </c>
      <c r="E13" s="226" t="s">
        <v>273</v>
      </c>
      <c r="F13" s="328">
        <v>822</v>
      </c>
      <c r="G13" s="27">
        <v>2</v>
      </c>
      <c r="H13" s="28"/>
      <c r="I13" s="29">
        <v>6</v>
      </c>
      <c r="J13" s="30" t="s">
        <v>130</v>
      </c>
      <c r="K13" s="31">
        <v>139</v>
      </c>
      <c r="L13" s="32">
        <v>35153</v>
      </c>
      <c r="M13" s="61" t="s">
        <v>960</v>
      </c>
      <c r="N13" s="61" t="s">
        <v>947</v>
      </c>
      <c r="O13" s="372">
        <v>830</v>
      </c>
      <c r="P13" s="31">
        <v>3</v>
      </c>
    </row>
    <row r="14" spans="1:16" s="20" customFormat="1" ht="29.25" customHeight="1" thickBot="1">
      <c r="A14" s="380">
        <v>7</v>
      </c>
      <c r="B14" s="380">
        <v>141</v>
      </c>
      <c r="C14" s="381">
        <v>35698</v>
      </c>
      <c r="D14" s="382" t="s">
        <v>962</v>
      </c>
      <c r="E14" s="383" t="s">
        <v>947</v>
      </c>
      <c r="F14" s="384">
        <v>824</v>
      </c>
      <c r="G14" s="385">
        <v>3</v>
      </c>
      <c r="H14" s="28"/>
      <c r="I14" s="29">
        <v>7</v>
      </c>
      <c r="J14" s="30" t="s">
        <v>259</v>
      </c>
      <c r="K14" s="31">
        <v>17</v>
      </c>
      <c r="L14" s="32">
        <v>35407</v>
      </c>
      <c r="M14" s="61" t="s">
        <v>824</v>
      </c>
      <c r="N14" s="61" t="s">
        <v>825</v>
      </c>
      <c r="O14" s="372">
        <v>858</v>
      </c>
      <c r="P14" s="31">
        <v>6</v>
      </c>
    </row>
    <row r="15" spans="1:16" s="20" customFormat="1" ht="29.25" customHeight="1">
      <c r="A15" s="334">
        <v>8</v>
      </c>
      <c r="B15" s="334">
        <v>133</v>
      </c>
      <c r="C15" s="335">
        <v>35573</v>
      </c>
      <c r="D15" s="336" t="s">
        <v>955</v>
      </c>
      <c r="E15" s="379" t="s">
        <v>947</v>
      </c>
      <c r="F15" s="338">
        <v>825</v>
      </c>
      <c r="G15" s="339">
        <v>3</v>
      </c>
      <c r="H15" s="28"/>
      <c r="I15" s="29">
        <v>8</v>
      </c>
      <c r="J15" s="30" t="s">
        <v>260</v>
      </c>
      <c r="K15" s="31">
        <v>90</v>
      </c>
      <c r="L15" s="32">
        <v>35834</v>
      </c>
      <c r="M15" s="61" t="s">
        <v>911</v>
      </c>
      <c r="N15" s="61" t="s">
        <v>273</v>
      </c>
      <c r="O15" s="372">
        <v>838</v>
      </c>
      <c r="P15" s="31">
        <v>4</v>
      </c>
    </row>
    <row r="16" spans="1:16" s="20" customFormat="1" ht="29.25" customHeight="1">
      <c r="A16" s="23">
        <v>9</v>
      </c>
      <c r="B16" s="23">
        <v>139</v>
      </c>
      <c r="C16" s="24">
        <v>35153</v>
      </c>
      <c r="D16" s="225" t="s">
        <v>960</v>
      </c>
      <c r="E16" s="226" t="s">
        <v>947</v>
      </c>
      <c r="F16" s="328">
        <v>830</v>
      </c>
      <c r="G16" s="27">
        <v>3</v>
      </c>
      <c r="H16" s="28"/>
      <c r="I16" s="626" t="s">
        <v>17</v>
      </c>
      <c r="J16" s="627"/>
      <c r="K16" s="627"/>
      <c r="L16" s="627"/>
      <c r="M16" s="627"/>
      <c r="N16" s="627"/>
      <c r="O16" s="627"/>
      <c r="P16" s="628"/>
    </row>
    <row r="17" spans="1:16" s="20" customFormat="1" ht="29.25" customHeight="1">
      <c r="A17" s="23">
        <v>10</v>
      </c>
      <c r="B17" s="23">
        <v>154</v>
      </c>
      <c r="C17" s="24">
        <v>35383</v>
      </c>
      <c r="D17" s="225" t="s">
        <v>977</v>
      </c>
      <c r="E17" s="226" t="s">
        <v>978</v>
      </c>
      <c r="F17" s="328">
        <v>835</v>
      </c>
      <c r="G17" s="27">
        <v>4</v>
      </c>
      <c r="H17" s="28"/>
      <c r="I17" s="60" t="s">
        <v>11</v>
      </c>
      <c r="J17" s="57" t="s">
        <v>263</v>
      </c>
      <c r="K17" s="57" t="s">
        <v>262</v>
      </c>
      <c r="L17" s="58" t="s">
        <v>12</v>
      </c>
      <c r="M17" s="59" t="s">
        <v>13</v>
      </c>
      <c r="N17" s="59" t="s">
        <v>58</v>
      </c>
      <c r="O17" s="371" t="s">
        <v>14</v>
      </c>
      <c r="P17" s="57" t="s">
        <v>29</v>
      </c>
    </row>
    <row r="18" spans="1:16" s="20" customFormat="1" ht="29.25" customHeight="1">
      <c r="A18" s="23">
        <v>11</v>
      </c>
      <c r="B18" s="23">
        <v>90</v>
      </c>
      <c r="C18" s="24">
        <v>35834</v>
      </c>
      <c r="D18" s="225" t="s">
        <v>911</v>
      </c>
      <c r="E18" s="226" t="s">
        <v>273</v>
      </c>
      <c r="F18" s="328">
        <v>838</v>
      </c>
      <c r="G18" s="27">
        <v>4</v>
      </c>
      <c r="H18" s="28"/>
      <c r="I18" s="29">
        <v>1</v>
      </c>
      <c r="J18" s="30" t="s">
        <v>131</v>
      </c>
      <c r="K18" s="31">
        <v>97</v>
      </c>
      <c r="L18" s="32">
        <v>36299</v>
      </c>
      <c r="M18" s="61" t="s">
        <v>918</v>
      </c>
      <c r="N18" s="61" t="s">
        <v>273</v>
      </c>
      <c r="O18" s="372">
        <v>875</v>
      </c>
      <c r="P18" s="31">
        <v>7</v>
      </c>
    </row>
    <row r="19" spans="1:16" s="20" customFormat="1" ht="29.25" customHeight="1">
      <c r="A19" s="23">
        <v>12</v>
      </c>
      <c r="B19" s="23">
        <v>145</v>
      </c>
      <c r="C19" s="24">
        <v>35800</v>
      </c>
      <c r="D19" s="225" t="s">
        <v>966</v>
      </c>
      <c r="E19" s="226" t="s">
        <v>967</v>
      </c>
      <c r="F19" s="328">
        <v>848</v>
      </c>
      <c r="G19" s="27">
        <v>4</v>
      </c>
      <c r="H19" s="28"/>
      <c r="I19" s="29">
        <v>2</v>
      </c>
      <c r="J19" s="30" t="s">
        <v>132</v>
      </c>
      <c r="K19" s="31">
        <v>145</v>
      </c>
      <c r="L19" s="32">
        <v>35800</v>
      </c>
      <c r="M19" s="61" t="s">
        <v>966</v>
      </c>
      <c r="N19" s="61" t="s">
        <v>967</v>
      </c>
      <c r="O19" s="372">
        <v>848</v>
      </c>
      <c r="P19" s="31">
        <v>4</v>
      </c>
    </row>
    <row r="20" spans="1:16" s="20" customFormat="1" ht="29.25" customHeight="1">
      <c r="A20" s="23">
        <v>13</v>
      </c>
      <c r="B20" s="23">
        <v>194</v>
      </c>
      <c r="C20" s="24">
        <v>35492</v>
      </c>
      <c r="D20" s="225" t="s">
        <v>1022</v>
      </c>
      <c r="E20" s="226" t="s">
        <v>1023</v>
      </c>
      <c r="F20" s="328">
        <v>850</v>
      </c>
      <c r="G20" s="27">
        <v>5</v>
      </c>
      <c r="H20" s="28"/>
      <c r="I20" s="29">
        <v>3</v>
      </c>
      <c r="J20" s="30" t="s">
        <v>133</v>
      </c>
      <c r="K20" s="31">
        <v>116</v>
      </c>
      <c r="L20" s="32">
        <v>35768</v>
      </c>
      <c r="M20" s="61" t="s">
        <v>937</v>
      </c>
      <c r="N20" s="61" t="s">
        <v>273</v>
      </c>
      <c r="O20" s="372">
        <v>822</v>
      </c>
      <c r="P20" s="31">
        <v>2</v>
      </c>
    </row>
    <row r="21" spans="1:16" s="20" customFormat="1" ht="29.25" customHeight="1">
      <c r="A21" s="23">
        <v>13</v>
      </c>
      <c r="B21" s="23">
        <v>99</v>
      </c>
      <c r="C21" s="24">
        <v>35102</v>
      </c>
      <c r="D21" s="225" t="s">
        <v>920</v>
      </c>
      <c r="E21" s="226" t="s">
        <v>273</v>
      </c>
      <c r="F21" s="328">
        <v>850</v>
      </c>
      <c r="G21" s="27">
        <v>5</v>
      </c>
      <c r="H21" s="28"/>
      <c r="I21" s="29">
        <v>4</v>
      </c>
      <c r="J21" s="30" t="s">
        <v>134</v>
      </c>
      <c r="K21" s="31">
        <v>14</v>
      </c>
      <c r="L21" s="32">
        <v>35291</v>
      </c>
      <c r="M21" s="61" t="s">
        <v>821</v>
      </c>
      <c r="N21" s="61" t="s">
        <v>818</v>
      </c>
      <c r="O21" s="372">
        <v>799</v>
      </c>
      <c r="P21" s="31">
        <v>1</v>
      </c>
    </row>
    <row r="22" spans="1:16" s="20" customFormat="1" ht="29.25" customHeight="1">
      <c r="A22" s="23">
        <v>15</v>
      </c>
      <c r="B22" s="23">
        <v>173</v>
      </c>
      <c r="C22" s="24">
        <v>35635</v>
      </c>
      <c r="D22" s="225" t="s">
        <v>999</v>
      </c>
      <c r="E22" s="226" t="s">
        <v>997</v>
      </c>
      <c r="F22" s="328">
        <v>854</v>
      </c>
      <c r="G22" s="27">
        <v>5</v>
      </c>
      <c r="H22" s="28"/>
      <c r="I22" s="29">
        <v>5</v>
      </c>
      <c r="J22" s="30" t="s">
        <v>135</v>
      </c>
      <c r="K22" s="31">
        <v>121</v>
      </c>
      <c r="L22" s="32">
        <v>35106</v>
      </c>
      <c r="M22" s="61" t="s">
        <v>942</v>
      </c>
      <c r="N22" s="61" t="s">
        <v>273</v>
      </c>
      <c r="O22" s="372" t="s">
        <v>1333</v>
      </c>
      <c r="P22" s="31" t="s">
        <v>572</v>
      </c>
    </row>
    <row r="23" spans="1:16" s="20" customFormat="1" ht="29.25" customHeight="1">
      <c r="A23" s="23">
        <v>16</v>
      </c>
      <c r="B23" s="23">
        <v>17</v>
      </c>
      <c r="C23" s="24">
        <v>35407</v>
      </c>
      <c r="D23" s="225" t="s">
        <v>824</v>
      </c>
      <c r="E23" s="226" t="s">
        <v>825</v>
      </c>
      <c r="F23" s="328">
        <v>858</v>
      </c>
      <c r="G23" s="27">
        <v>6</v>
      </c>
      <c r="H23" s="28"/>
      <c r="I23" s="29">
        <v>6</v>
      </c>
      <c r="J23" s="30" t="s">
        <v>136</v>
      </c>
      <c r="K23" s="31">
        <v>141</v>
      </c>
      <c r="L23" s="32">
        <v>35698</v>
      </c>
      <c r="M23" s="61" t="s">
        <v>962</v>
      </c>
      <c r="N23" s="61" t="s">
        <v>947</v>
      </c>
      <c r="O23" s="372">
        <v>824</v>
      </c>
      <c r="P23" s="31">
        <v>3</v>
      </c>
    </row>
    <row r="24" spans="1:16" s="20" customFormat="1" ht="29.25" customHeight="1">
      <c r="A24" s="23">
        <v>17</v>
      </c>
      <c r="B24" s="23">
        <v>196</v>
      </c>
      <c r="C24" s="24">
        <v>36186</v>
      </c>
      <c r="D24" s="225" t="s">
        <v>1025</v>
      </c>
      <c r="E24" s="226" t="s">
        <v>1026</v>
      </c>
      <c r="F24" s="328">
        <v>866</v>
      </c>
      <c r="G24" s="27">
        <v>6</v>
      </c>
      <c r="H24" s="28"/>
      <c r="I24" s="29">
        <v>7</v>
      </c>
      <c r="J24" s="30" t="s">
        <v>275</v>
      </c>
      <c r="K24" s="31">
        <v>99</v>
      </c>
      <c r="L24" s="32">
        <v>35102</v>
      </c>
      <c r="M24" s="61" t="s">
        <v>920</v>
      </c>
      <c r="N24" s="61" t="s">
        <v>273</v>
      </c>
      <c r="O24" s="372">
        <v>850</v>
      </c>
      <c r="P24" s="31">
        <v>5</v>
      </c>
    </row>
    <row r="25" spans="1:16" s="20" customFormat="1" ht="29.25" customHeight="1">
      <c r="A25" s="23">
        <v>17</v>
      </c>
      <c r="B25" s="23">
        <v>171</v>
      </c>
      <c r="C25" s="24">
        <v>35292</v>
      </c>
      <c r="D25" s="225" t="s">
        <v>996</v>
      </c>
      <c r="E25" s="226" t="s">
        <v>997</v>
      </c>
      <c r="F25" s="328">
        <v>866</v>
      </c>
      <c r="G25" s="27">
        <v>7</v>
      </c>
      <c r="H25" s="28"/>
      <c r="I25" s="29">
        <v>8</v>
      </c>
      <c r="J25" s="30" t="s">
        <v>276</v>
      </c>
      <c r="K25" s="31">
        <v>95</v>
      </c>
      <c r="L25" s="32">
        <v>35301</v>
      </c>
      <c r="M25" s="61" t="s">
        <v>916</v>
      </c>
      <c r="N25" s="61" t="s">
        <v>273</v>
      </c>
      <c r="O25" s="372">
        <v>874</v>
      </c>
      <c r="P25" s="31">
        <v>6</v>
      </c>
    </row>
    <row r="26" spans="1:16" s="20" customFormat="1" ht="29.25" customHeight="1">
      <c r="A26" s="23">
        <v>19</v>
      </c>
      <c r="B26" s="23">
        <v>94</v>
      </c>
      <c r="C26" s="24">
        <v>36192</v>
      </c>
      <c r="D26" s="225" t="s">
        <v>915</v>
      </c>
      <c r="E26" s="226" t="s">
        <v>273</v>
      </c>
      <c r="F26" s="328">
        <v>869</v>
      </c>
      <c r="G26" s="27">
        <v>7</v>
      </c>
      <c r="H26" s="28"/>
      <c r="I26" s="626" t="s">
        <v>18</v>
      </c>
      <c r="J26" s="627"/>
      <c r="K26" s="627"/>
      <c r="L26" s="627"/>
      <c r="M26" s="627"/>
      <c r="N26" s="627"/>
      <c r="O26" s="627"/>
      <c r="P26" s="628"/>
    </row>
    <row r="27" spans="1:16" s="20" customFormat="1" ht="29.25" customHeight="1">
      <c r="A27" s="23">
        <v>20</v>
      </c>
      <c r="B27" s="23">
        <v>95</v>
      </c>
      <c r="C27" s="24">
        <v>35301</v>
      </c>
      <c r="D27" s="225" t="s">
        <v>916</v>
      </c>
      <c r="E27" s="226" t="s">
        <v>273</v>
      </c>
      <c r="F27" s="328">
        <v>874</v>
      </c>
      <c r="G27" s="27">
        <v>6</v>
      </c>
      <c r="H27" s="28"/>
      <c r="I27" s="60" t="s">
        <v>11</v>
      </c>
      <c r="J27" s="57" t="s">
        <v>263</v>
      </c>
      <c r="K27" s="57" t="s">
        <v>262</v>
      </c>
      <c r="L27" s="58" t="s">
        <v>12</v>
      </c>
      <c r="M27" s="59" t="s">
        <v>13</v>
      </c>
      <c r="N27" s="59" t="s">
        <v>58</v>
      </c>
      <c r="O27" s="371" t="s">
        <v>14</v>
      </c>
      <c r="P27" s="57" t="s">
        <v>29</v>
      </c>
    </row>
    <row r="28" spans="1:16" s="20" customFormat="1" ht="29.25" customHeight="1">
      <c r="A28" s="23">
        <v>21</v>
      </c>
      <c r="B28" s="23">
        <v>97</v>
      </c>
      <c r="C28" s="24">
        <v>36299</v>
      </c>
      <c r="D28" s="225" t="s">
        <v>918</v>
      </c>
      <c r="E28" s="226" t="s">
        <v>273</v>
      </c>
      <c r="F28" s="328">
        <v>875</v>
      </c>
      <c r="G28" s="27">
        <v>7</v>
      </c>
      <c r="H28" s="28"/>
      <c r="I28" s="29">
        <v>1</v>
      </c>
      <c r="J28" s="30" t="s">
        <v>137</v>
      </c>
      <c r="K28" s="31">
        <v>196</v>
      </c>
      <c r="L28" s="32">
        <v>36186</v>
      </c>
      <c r="M28" s="61" t="s">
        <v>1025</v>
      </c>
      <c r="N28" s="61" t="s">
        <v>1026</v>
      </c>
      <c r="O28" s="372">
        <v>866</v>
      </c>
      <c r="P28" s="31">
        <v>6</v>
      </c>
    </row>
    <row r="29" spans="1:16" s="20" customFormat="1" ht="29.25" customHeight="1">
      <c r="A29" s="23" t="s">
        <v>572</v>
      </c>
      <c r="B29" s="23">
        <v>125</v>
      </c>
      <c r="C29" s="24">
        <v>35813</v>
      </c>
      <c r="D29" s="225" t="s">
        <v>946</v>
      </c>
      <c r="E29" s="226" t="s">
        <v>947</v>
      </c>
      <c r="F29" s="328" t="s">
        <v>1334</v>
      </c>
      <c r="G29" s="27" t="s">
        <v>572</v>
      </c>
      <c r="H29" s="28"/>
      <c r="I29" s="29">
        <v>2</v>
      </c>
      <c r="J29" s="30" t="s">
        <v>138</v>
      </c>
      <c r="K29" s="31">
        <v>173</v>
      </c>
      <c r="L29" s="32">
        <v>35635</v>
      </c>
      <c r="M29" s="61" t="s">
        <v>999</v>
      </c>
      <c r="N29" s="61" t="s">
        <v>997</v>
      </c>
      <c r="O29" s="372">
        <v>854</v>
      </c>
      <c r="P29" s="31">
        <v>5</v>
      </c>
    </row>
    <row r="30" spans="1:16" s="20" customFormat="1" ht="29.25" customHeight="1">
      <c r="A30" s="23" t="s">
        <v>572</v>
      </c>
      <c r="B30" s="23">
        <v>121</v>
      </c>
      <c r="C30" s="24">
        <v>35106</v>
      </c>
      <c r="D30" s="225" t="s">
        <v>942</v>
      </c>
      <c r="E30" s="226" t="s">
        <v>273</v>
      </c>
      <c r="F30" s="328" t="s">
        <v>1333</v>
      </c>
      <c r="G30" s="27" t="s">
        <v>572</v>
      </c>
      <c r="H30" s="28"/>
      <c r="I30" s="29">
        <v>3</v>
      </c>
      <c r="J30" s="30" t="s">
        <v>139</v>
      </c>
      <c r="K30" s="31">
        <v>133</v>
      </c>
      <c r="L30" s="32">
        <v>35573</v>
      </c>
      <c r="M30" s="61" t="s">
        <v>955</v>
      </c>
      <c r="N30" s="61" t="s">
        <v>947</v>
      </c>
      <c r="O30" s="372">
        <v>825</v>
      </c>
      <c r="P30" s="31">
        <v>3</v>
      </c>
    </row>
    <row r="31" spans="1:16" s="20" customFormat="1" ht="29.25" customHeight="1">
      <c r="A31" s="23" t="s">
        <v>572</v>
      </c>
      <c r="B31" s="23">
        <v>163</v>
      </c>
      <c r="C31" s="24">
        <v>35565</v>
      </c>
      <c r="D31" s="225" t="s">
        <v>987</v>
      </c>
      <c r="E31" s="226" t="s">
        <v>988</v>
      </c>
      <c r="F31" s="328" t="s">
        <v>1333</v>
      </c>
      <c r="G31" s="27" t="s">
        <v>572</v>
      </c>
      <c r="H31" s="28"/>
      <c r="I31" s="29">
        <v>4</v>
      </c>
      <c r="J31" s="30" t="s">
        <v>140</v>
      </c>
      <c r="K31" s="31">
        <v>98</v>
      </c>
      <c r="L31" s="32">
        <v>35483</v>
      </c>
      <c r="M31" s="61" t="s">
        <v>919</v>
      </c>
      <c r="N31" s="61" t="s">
        <v>273</v>
      </c>
      <c r="O31" s="372">
        <v>791</v>
      </c>
      <c r="P31" s="31">
        <v>1</v>
      </c>
    </row>
    <row r="32" spans="1:16" s="20" customFormat="1" ht="29.25" customHeight="1">
      <c r="A32" s="23"/>
      <c r="B32" s="23"/>
      <c r="C32" s="24"/>
      <c r="D32" s="225"/>
      <c r="E32" s="226"/>
      <c r="F32" s="328"/>
      <c r="G32" s="27"/>
      <c r="H32" s="28"/>
      <c r="I32" s="29">
        <v>5</v>
      </c>
      <c r="J32" s="30" t="s">
        <v>141</v>
      </c>
      <c r="K32" s="31">
        <v>178</v>
      </c>
      <c r="L32" s="32">
        <v>35832</v>
      </c>
      <c r="M32" s="61" t="s">
        <v>1006</v>
      </c>
      <c r="N32" s="61" t="s">
        <v>1004</v>
      </c>
      <c r="O32" s="372">
        <v>814</v>
      </c>
      <c r="P32" s="31">
        <v>2</v>
      </c>
    </row>
    <row r="33" spans="1:16" s="20" customFormat="1" ht="29.25" customHeight="1">
      <c r="A33" s="23"/>
      <c r="B33" s="23"/>
      <c r="C33" s="24"/>
      <c r="D33" s="225"/>
      <c r="E33" s="226"/>
      <c r="F33" s="328"/>
      <c r="G33" s="27"/>
      <c r="H33" s="28"/>
      <c r="I33" s="29">
        <v>6</v>
      </c>
      <c r="J33" s="30" t="s">
        <v>142</v>
      </c>
      <c r="K33" s="31">
        <v>154</v>
      </c>
      <c r="L33" s="32">
        <v>35383</v>
      </c>
      <c r="M33" s="61" t="s">
        <v>977</v>
      </c>
      <c r="N33" s="61" t="s">
        <v>978</v>
      </c>
      <c r="O33" s="372">
        <v>835</v>
      </c>
      <c r="P33" s="31">
        <v>4</v>
      </c>
    </row>
    <row r="34" spans="1:16" s="20" customFormat="1" ht="29.25" customHeight="1">
      <c r="A34" s="23"/>
      <c r="B34" s="23"/>
      <c r="C34" s="24"/>
      <c r="D34" s="225"/>
      <c r="E34" s="226"/>
      <c r="F34" s="328"/>
      <c r="G34" s="27"/>
      <c r="H34" s="28"/>
      <c r="I34" s="29">
        <v>7</v>
      </c>
      <c r="J34" s="30" t="s">
        <v>277</v>
      </c>
      <c r="K34" s="31">
        <v>171</v>
      </c>
      <c r="L34" s="32">
        <v>35292</v>
      </c>
      <c r="M34" s="61" t="s">
        <v>996</v>
      </c>
      <c r="N34" s="61" t="s">
        <v>997</v>
      </c>
      <c r="O34" s="372">
        <v>866</v>
      </c>
      <c r="P34" s="31">
        <v>7</v>
      </c>
    </row>
    <row r="35" spans="1:16" s="20" customFormat="1" ht="29.25" customHeight="1">
      <c r="A35" s="23"/>
      <c r="B35" s="23"/>
      <c r="C35" s="24"/>
      <c r="D35" s="225"/>
      <c r="E35" s="226"/>
      <c r="F35" s="328"/>
      <c r="G35" s="27"/>
      <c r="H35" s="28"/>
      <c r="I35" s="29">
        <v>8</v>
      </c>
      <c r="J35" s="30" t="s">
        <v>278</v>
      </c>
      <c r="K35" s="31">
        <v>163</v>
      </c>
      <c r="L35" s="32">
        <v>35565</v>
      </c>
      <c r="M35" s="61" t="s">
        <v>987</v>
      </c>
      <c r="N35" s="61" t="s">
        <v>988</v>
      </c>
      <c r="O35" s="372" t="s">
        <v>1333</v>
      </c>
      <c r="P35" s="31" t="s">
        <v>572</v>
      </c>
    </row>
    <row r="36" spans="1:16" s="20" customFormat="1" ht="29.25" customHeight="1">
      <c r="A36" s="23"/>
      <c r="B36" s="23"/>
      <c r="C36" s="24"/>
      <c r="D36" s="225"/>
      <c r="E36" s="226"/>
      <c r="F36" s="328"/>
      <c r="G36" s="27"/>
      <c r="H36" s="28"/>
      <c r="I36" s="626" t="s">
        <v>55</v>
      </c>
      <c r="J36" s="627"/>
      <c r="K36" s="627"/>
      <c r="L36" s="627"/>
      <c r="M36" s="627"/>
      <c r="N36" s="627"/>
      <c r="O36" s="627"/>
      <c r="P36" s="628"/>
    </row>
    <row r="37" spans="1:16" s="20" customFormat="1" ht="29.25" customHeight="1">
      <c r="A37" s="23"/>
      <c r="B37" s="23"/>
      <c r="C37" s="24"/>
      <c r="D37" s="225"/>
      <c r="E37" s="226"/>
      <c r="F37" s="328"/>
      <c r="G37" s="27"/>
      <c r="H37" s="28"/>
      <c r="I37" s="60" t="s">
        <v>11</v>
      </c>
      <c r="J37" s="57" t="s">
        <v>263</v>
      </c>
      <c r="K37" s="57" t="s">
        <v>262</v>
      </c>
      <c r="L37" s="58" t="s">
        <v>12</v>
      </c>
      <c r="M37" s="59" t="s">
        <v>13</v>
      </c>
      <c r="N37" s="59" t="s">
        <v>58</v>
      </c>
      <c r="O37" s="371" t="s">
        <v>14</v>
      </c>
      <c r="P37" s="57" t="s">
        <v>29</v>
      </c>
    </row>
    <row r="38" spans="1:16" s="20" customFormat="1" ht="29.25" customHeight="1">
      <c r="A38" s="23"/>
      <c r="B38" s="23"/>
      <c r="C38" s="24"/>
      <c r="D38" s="225"/>
      <c r="E38" s="226"/>
      <c r="F38" s="328"/>
      <c r="G38" s="27"/>
      <c r="H38" s="28"/>
      <c r="I38" s="29">
        <v>1</v>
      </c>
      <c r="J38" s="30" t="s">
        <v>143</v>
      </c>
      <c r="K38" s="31"/>
      <c r="L38" s="32"/>
      <c r="M38" s="61"/>
      <c r="N38" s="61"/>
      <c r="O38" s="372"/>
      <c r="P38" s="31"/>
    </row>
    <row r="39" spans="1:16" s="20" customFormat="1" ht="29.25" customHeight="1">
      <c r="A39" s="23"/>
      <c r="B39" s="23"/>
      <c r="C39" s="24"/>
      <c r="D39" s="225"/>
      <c r="E39" s="226"/>
      <c r="F39" s="328"/>
      <c r="G39" s="27"/>
      <c r="H39" s="28"/>
      <c r="I39" s="29">
        <v>2</v>
      </c>
      <c r="J39" s="30" t="s">
        <v>144</v>
      </c>
      <c r="K39" s="31"/>
      <c r="L39" s="32"/>
      <c r="M39" s="61"/>
      <c r="N39" s="61"/>
      <c r="O39" s="372"/>
      <c r="P39" s="31"/>
    </row>
    <row r="40" spans="1:16" s="20" customFormat="1" ht="29.25" customHeight="1">
      <c r="A40" s="23"/>
      <c r="B40" s="23"/>
      <c r="C40" s="24"/>
      <c r="D40" s="225"/>
      <c r="E40" s="226"/>
      <c r="F40" s="328"/>
      <c r="G40" s="27"/>
      <c r="H40" s="28"/>
      <c r="I40" s="29">
        <v>3</v>
      </c>
      <c r="J40" s="30" t="s">
        <v>145</v>
      </c>
      <c r="K40" s="31"/>
      <c r="L40" s="32"/>
      <c r="M40" s="61"/>
      <c r="N40" s="61"/>
      <c r="O40" s="372"/>
      <c r="P40" s="31"/>
    </row>
    <row r="41" spans="1:16" s="20" customFormat="1" ht="29.25" customHeight="1">
      <c r="A41" s="23"/>
      <c r="B41" s="23"/>
      <c r="C41" s="24"/>
      <c r="D41" s="225"/>
      <c r="E41" s="226"/>
      <c r="F41" s="328"/>
      <c r="G41" s="27"/>
      <c r="H41" s="28"/>
      <c r="I41" s="29">
        <v>4</v>
      </c>
      <c r="J41" s="30" t="s">
        <v>146</v>
      </c>
      <c r="K41" s="31"/>
      <c r="L41" s="32"/>
      <c r="M41" s="61"/>
      <c r="N41" s="61"/>
      <c r="O41" s="372"/>
      <c r="P41" s="31"/>
    </row>
    <row r="42" spans="1:16" s="20" customFormat="1" ht="29.25" customHeight="1">
      <c r="A42" s="23"/>
      <c r="B42" s="23"/>
      <c r="C42" s="24"/>
      <c r="D42" s="225"/>
      <c r="E42" s="226"/>
      <c r="F42" s="328"/>
      <c r="G42" s="27"/>
      <c r="H42" s="28"/>
      <c r="I42" s="29">
        <v>5</v>
      </c>
      <c r="J42" s="30" t="s">
        <v>147</v>
      </c>
      <c r="K42" s="31"/>
      <c r="L42" s="32"/>
      <c r="M42" s="61"/>
      <c r="N42" s="61"/>
      <c r="O42" s="372"/>
      <c r="P42" s="31"/>
    </row>
    <row r="43" spans="1:16" s="20" customFormat="1" ht="29.25" customHeight="1">
      <c r="A43" s="23"/>
      <c r="B43" s="23"/>
      <c r="C43" s="24"/>
      <c r="D43" s="225"/>
      <c r="E43" s="226"/>
      <c r="F43" s="328"/>
      <c r="G43" s="27"/>
      <c r="H43" s="28"/>
      <c r="I43" s="29">
        <v>6</v>
      </c>
      <c r="J43" s="30" t="s">
        <v>148</v>
      </c>
      <c r="K43" s="31"/>
      <c r="L43" s="32"/>
      <c r="M43" s="61"/>
      <c r="N43" s="61"/>
      <c r="O43" s="372"/>
      <c r="P43" s="31"/>
    </row>
    <row r="44" spans="1:16" s="20" customFormat="1" ht="29.25" customHeight="1">
      <c r="A44" s="23"/>
      <c r="B44" s="23"/>
      <c r="C44" s="24"/>
      <c r="D44" s="225"/>
      <c r="E44" s="226"/>
      <c r="F44" s="328"/>
      <c r="G44" s="27"/>
      <c r="H44" s="28"/>
      <c r="I44" s="29">
        <v>7</v>
      </c>
      <c r="J44" s="30" t="s">
        <v>279</v>
      </c>
      <c r="K44" s="31"/>
      <c r="L44" s="32"/>
      <c r="M44" s="61"/>
      <c r="N44" s="61"/>
      <c r="O44" s="372"/>
      <c r="P44" s="31"/>
    </row>
    <row r="45" spans="1:16" s="20" customFormat="1" ht="29.25" customHeight="1">
      <c r="A45" s="23"/>
      <c r="B45" s="23"/>
      <c r="C45" s="24"/>
      <c r="D45" s="225"/>
      <c r="E45" s="226"/>
      <c r="F45" s="328"/>
      <c r="G45" s="27"/>
      <c r="H45" s="28"/>
      <c r="I45" s="29">
        <v>8</v>
      </c>
      <c r="J45" s="30" t="s">
        <v>280</v>
      </c>
      <c r="K45" s="31"/>
      <c r="L45" s="32"/>
      <c r="M45" s="61"/>
      <c r="N45" s="61"/>
      <c r="O45" s="372"/>
      <c r="P45" s="31"/>
    </row>
    <row r="46" spans="1:16" ht="13.5" customHeight="1">
      <c r="A46" s="44"/>
      <c r="B46" s="662" t="s">
        <v>1340</v>
      </c>
      <c r="C46" s="662"/>
      <c r="D46" s="662"/>
      <c r="E46" s="46"/>
      <c r="F46" s="377"/>
      <c r="G46" s="48"/>
      <c r="I46" s="49"/>
      <c r="J46" s="50"/>
      <c r="K46" s="51"/>
      <c r="L46" s="52"/>
      <c r="M46" s="65"/>
      <c r="N46" s="65"/>
      <c r="O46" s="373"/>
      <c r="P46" s="51"/>
    </row>
    <row r="47" spans="1:17" ht="14.25" customHeight="1">
      <c r="A47" s="38" t="s">
        <v>19</v>
      </c>
      <c r="B47" s="38"/>
      <c r="C47" s="38"/>
      <c r="D47" s="71"/>
      <c r="E47" s="63" t="s">
        <v>0</v>
      </c>
      <c r="F47" s="378" t="s">
        <v>1</v>
      </c>
      <c r="G47" s="34"/>
      <c r="H47" s="39" t="s">
        <v>2</v>
      </c>
      <c r="I47" s="39"/>
      <c r="J47" s="39"/>
      <c r="K47" s="39"/>
      <c r="M47" s="66" t="s">
        <v>3</v>
      </c>
      <c r="N47" s="67" t="s">
        <v>3</v>
      </c>
      <c r="O47" s="331" t="s">
        <v>3</v>
      </c>
      <c r="P47" s="38"/>
      <c r="Q47" s="40"/>
    </row>
  </sheetData>
  <sheetProtection/>
  <mergeCells count="23">
    <mergeCell ref="I36:P36"/>
    <mergeCell ref="I6:P6"/>
    <mergeCell ref="N5:P5"/>
    <mergeCell ref="C6:C7"/>
    <mergeCell ref="N3:P3"/>
    <mergeCell ref="I3:K3"/>
    <mergeCell ref="B46:D46"/>
    <mergeCell ref="G6:G7"/>
    <mergeCell ref="N4:P4"/>
    <mergeCell ref="D6:D7"/>
    <mergeCell ref="E6:E7"/>
    <mergeCell ref="A4:C4"/>
    <mergeCell ref="D4:E4"/>
    <mergeCell ref="I16:P16"/>
    <mergeCell ref="F6:F7"/>
    <mergeCell ref="I26:P26"/>
    <mergeCell ref="A1:P1"/>
    <mergeCell ref="A2:P2"/>
    <mergeCell ref="A3:C3"/>
    <mergeCell ref="D3:E3"/>
    <mergeCell ref="F3:G3"/>
    <mergeCell ref="A6:A7"/>
    <mergeCell ref="B6:B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60" r:id="rId2"/>
  <ignoredErrors>
    <ignoredError sqref="D4 I3 N3 N5" unlockedFormula="1"/>
  </ignoredErrors>
  <drawing r:id="rId1"/>
</worksheet>
</file>

<file path=xl/worksheets/sheet9.xml><?xml version="1.0" encoding="utf-8"?>
<worksheet xmlns="http://schemas.openxmlformats.org/spreadsheetml/2006/main" xmlns:r="http://schemas.openxmlformats.org/officeDocument/2006/relationships">
  <sheetPr>
    <tabColor rgb="FFFFFF00"/>
  </sheetPr>
  <dimension ref="A1:Q47"/>
  <sheetViews>
    <sheetView view="pageBreakPreview" zoomScale="106" zoomScaleSheetLayoutView="106" zoomScalePageLayoutView="0" workbookViewId="0" topLeftCell="A1">
      <selection activeCell="D11" sqref="D11"/>
    </sheetView>
  </sheetViews>
  <sheetFormatPr defaultColWidth="9.140625" defaultRowHeight="12.75"/>
  <cols>
    <col min="1" max="2" width="4.8515625" style="34" customWidth="1"/>
    <col min="3" max="3" width="14.421875" style="22" customWidth="1"/>
    <col min="4" max="4" width="20.8515625" style="64" customWidth="1"/>
    <col min="5" max="5" width="18.28125" style="64" customWidth="1"/>
    <col min="6" max="6" width="9.28125" style="22" customWidth="1"/>
    <col min="7" max="7" width="7.57421875" style="35" customWidth="1"/>
    <col min="8" max="8" width="2.140625" style="22" customWidth="1"/>
    <col min="9" max="9" width="4.421875" style="34" customWidth="1"/>
    <col min="10" max="10" width="14.28125" style="34" hidden="1" customWidth="1"/>
    <col min="11" max="11" width="6.57421875" style="34" customWidth="1"/>
    <col min="12" max="12" width="12.7109375" style="36" customWidth="1"/>
    <col min="13" max="13" width="23.7109375" style="68" customWidth="1"/>
    <col min="14" max="14" width="14.7109375" style="68" customWidth="1"/>
    <col min="15" max="15" width="9.57421875" style="22" customWidth="1"/>
    <col min="16" max="16" width="7.7109375" style="22" customWidth="1"/>
    <col min="17" max="17" width="5.7109375" style="22" customWidth="1"/>
    <col min="18" max="16384" width="9.140625" style="22" customWidth="1"/>
  </cols>
  <sheetData>
    <row r="1" spans="1:16" s="10" customFormat="1" ht="44.25" customHeight="1">
      <c r="A1" s="638" t="str">
        <f>('YARIŞMA BİLGİLERİ'!A2)</f>
        <v>Türkiye Atletizm Federasyonu
İstanbul Atletizm İl Temsilciliği</v>
      </c>
      <c r="B1" s="638"/>
      <c r="C1" s="638"/>
      <c r="D1" s="638"/>
      <c r="E1" s="638"/>
      <c r="F1" s="638"/>
      <c r="G1" s="638"/>
      <c r="H1" s="638"/>
      <c r="I1" s="638"/>
      <c r="J1" s="638"/>
      <c r="K1" s="638"/>
      <c r="L1" s="638"/>
      <c r="M1" s="638"/>
      <c r="N1" s="638"/>
      <c r="O1" s="638"/>
      <c r="P1" s="638"/>
    </row>
    <row r="2" spans="1:16" s="10" customFormat="1" ht="24.75" customHeight="1">
      <c r="A2" s="660" t="str">
        <f>'YARIŞMA BİLGİLERİ'!F19</f>
        <v>Türkiye Yıldızlar Salon Şampiyonası</v>
      </c>
      <c r="B2" s="660"/>
      <c r="C2" s="660"/>
      <c r="D2" s="660"/>
      <c r="E2" s="660"/>
      <c r="F2" s="660"/>
      <c r="G2" s="660"/>
      <c r="H2" s="660"/>
      <c r="I2" s="660"/>
      <c r="J2" s="660"/>
      <c r="K2" s="660"/>
      <c r="L2" s="660"/>
      <c r="M2" s="660"/>
      <c r="N2" s="660"/>
      <c r="O2" s="660"/>
      <c r="P2" s="660"/>
    </row>
    <row r="3" spans="1:16" s="13" customFormat="1" ht="24.75" customHeight="1">
      <c r="A3" s="640" t="s">
        <v>341</v>
      </c>
      <c r="B3" s="640"/>
      <c r="C3" s="640"/>
      <c r="D3" s="642" t="s">
        <v>250</v>
      </c>
      <c r="E3" s="642"/>
      <c r="F3" s="661" t="s">
        <v>60</v>
      </c>
      <c r="G3" s="661"/>
      <c r="H3" s="11" t="s">
        <v>264</v>
      </c>
      <c r="I3" s="630" t="str">
        <f>'YARIŞMA PROGRAMI'!D7</f>
        <v>8.24 / 8.1</v>
      </c>
      <c r="J3" s="630"/>
      <c r="K3" s="630"/>
      <c r="L3" s="12"/>
      <c r="M3" s="108" t="s">
        <v>337</v>
      </c>
      <c r="N3" s="635" t="str">
        <f>('YARIŞMA PROGRAMI'!E7)</f>
        <v>Cemre Ünal  7.86</v>
      </c>
      <c r="O3" s="635"/>
      <c r="P3" s="635"/>
    </row>
    <row r="4" spans="1:16" s="13" customFormat="1" ht="17.25" customHeight="1">
      <c r="A4" s="632" t="s">
        <v>269</v>
      </c>
      <c r="B4" s="632"/>
      <c r="C4" s="632"/>
      <c r="D4" s="641" t="str">
        <f>'YARIŞMA BİLGİLERİ'!F21</f>
        <v>Yıldız Kızlar</v>
      </c>
      <c r="E4" s="641"/>
      <c r="F4" s="41"/>
      <c r="G4" s="41"/>
      <c r="H4" s="41"/>
      <c r="I4" s="41"/>
      <c r="J4" s="41"/>
      <c r="K4" s="41"/>
      <c r="L4" s="42"/>
      <c r="M4" s="109" t="s">
        <v>336</v>
      </c>
      <c r="N4" s="636" t="str">
        <f>'YARIŞMA PROGRAMI'!B9</f>
        <v>19 Ocak 2013 - 17.20</v>
      </c>
      <c r="O4" s="636"/>
      <c r="P4" s="636"/>
    </row>
    <row r="5" spans="1:16" s="10" customFormat="1" ht="19.5" customHeight="1">
      <c r="A5" s="14"/>
      <c r="B5" s="14"/>
      <c r="C5" s="15"/>
      <c r="D5" s="16"/>
      <c r="E5" s="17"/>
      <c r="F5" s="17"/>
      <c r="G5" s="17"/>
      <c r="H5" s="17"/>
      <c r="I5" s="14"/>
      <c r="J5" s="14"/>
      <c r="K5" s="14"/>
      <c r="L5" s="18"/>
      <c r="M5" s="19"/>
      <c r="N5" s="631">
        <f ca="1">NOW()</f>
        <v>41295.53256354167</v>
      </c>
      <c r="O5" s="631"/>
      <c r="P5" s="631"/>
    </row>
    <row r="6" spans="1:16" s="20" customFormat="1" ht="24.75" customHeight="1">
      <c r="A6" s="643" t="s">
        <v>11</v>
      </c>
      <c r="B6" s="644" t="s">
        <v>262</v>
      </c>
      <c r="C6" s="646" t="s">
        <v>287</v>
      </c>
      <c r="D6" s="629" t="s">
        <v>13</v>
      </c>
      <c r="E6" s="629" t="s">
        <v>58</v>
      </c>
      <c r="F6" s="629" t="s">
        <v>14</v>
      </c>
      <c r="G6" s="633" t="s">
        <v>29</v>
      </c>
      <c r="I6" s="626" t="s">
        <v>16</v>
      </c>
      <c r="J6" s="627"/>
      <c r="K6" s="627"/>
      <c r="L6" s="627"/>
      <c r="M6" s="627"/>
      <c r="N6" s="627"/>
      <c r="O6" s="627"/>
      <c r="P6" s="628"/>
    </row>
    <row r="7" spans="1:16" ht="26.25" customHeight="1">
      <c r="A7" s="643"/>
      <c r="B7" s="645"/>
      <c r="C7" s="646"/>
      <c r="D7" s="629"/>
      <c r="E7" s="629"/>
      <c r="F7" s="629"/>
      <c r="G7" s="634"/>
      <c r="H7" s="21"/>
      <c r="I7" s="60" t="s">
        <v>11</v>
      </c>
      <c r="J7" s="57" t="s">
        <v>263</v>
      </c>
      <c r="K7" s="57" t="s">
        <v>262</v>
      </c>
      <c r="L7" s="58" t="s">
        <v>12</v>
      </c>
      <c r="M7" s="59" t="s">
        <v>13</v>
      </c>
      <c r="N7" s="59" t="s">
        <v>58</v>
      </c>
      <c r="O7" s="57" t="s">
        <v>14</v>
      </c>
      <c r="P7" s="57" t="s">
        <v>29</v>
      </c>
    </row>
    <row r="8" spans="1:16" s="20" customFormat="1" ht="29.25" customHeight="1">
      <c r="A8" s="23">
        <v>1</v>
      </c>
      <c r="B8" s="23">
        <v>98</v>
      </c>
      <c r="C8" s="24">
        <v>35483</v>
      </c>
      <c r="D8" s="225" t="s">
        <v>919</v>
      </c>
      <c r="E8" s="226" t="s">
        <v>273</v>
      </c>
      <c r="F8" s="328">
        <v>786</v>
      </c>
      <c r="G8" s="27">
        <v>1</v>
      </c>
      <c r="H8" s="28"/>
      <c r="I8" s="29">
        <v>1</v>
      </c>
      <c r="J8" s="30" t="s">
        <v>125</v>
      </c>
      <c r="K8" s="31">
        <v>141</v>
      </c>
      <c r="L8" s="32">
        <v>35698</v>
      </c>
      <c r="M8" s="61" t="s">
        <v>962</v>
      </c>
      <c r="N8" s="61" t="s">
        <v>947</v>
      </c>
      <c r="O8" s="372">
        <v>829</v>
      </c>
      <c r="P8" s="31">
        <v>8</v>
      </c>
    </row>
    <row r="9" spans="1:16" s="20" customFormat="1" ht="29.25" customHeight="1">
      <c r="A9" s="23">
        <v>2</v>
      </c>
      <c r="B9" s="23">
        <v>14</v>
      </c>
      <c r="C9" s="24">
        <v>35291</v>
      </c>
      <c r="D9" s="225" t="s">
        <v>821</v>
      </c>
      <c r="E9" s="226" t="s">
        <v>818</v>
      </c>
      <c r="F9" s="328">
        <v>795</v>
      </c>
      <c r="G9" s="27">
        <v>2</v>
      </c>
      <c r="H9" s="28"/>
      <c r="I9" s="29">
        <v>2</v>
      </c>
      <c r="J9" s="30" t="s">
        <v>126</v>
      </c>
      <c r="K9" s="31">
        <v>178</v>
      </c>
      <c r="L9" s="32">
        <v>35832</v>
      </c>
      <c r="M9" s="61" t="s">
        <v>1006</v>
      </c>
      <c r="N9" s="61" t="s">
        <v>1004</v>
      </c>
      <c r="O9" s="372">
        <v>826</v>
      </c>
      <c r="P9" s="31">
        <v>7</v>
      </c>
    </row>
    <row r="10" spans="1:16" s="20" customFormat="1" ht="29.25" customHeight="1">
      <c r="A10" s="23">
        <v>3</v>
      </c>
      <c r="B10" s="23">
        <v>142</v>
      </c>
      <c r="C10" s="24">
        <v>35631</v>
      </c>
      <c r="D10" s="225" t="s">
        <v>963</v>
      </c>
      <c r="E10" s="226" t="s">
        <v>947</v>
      </c>
      <c r="F10" s="328">
        <v>800</v>
      </c>
      <c r="G10" s="27">
        <v>3</v>
      </c>
      <c r="H10" s="28"/>
      <c r="I10" s="29">
        <v>3</v>
      </c>
      <c r="J10" s="30" t="s">
        <v>127</v>
      </c>
      <c r="K10" s="31">
        <v>34</v>
      </c>
      <c r="L10" s="32">
        <v>35828</v>
      </c>
      <c r="M10" s="61" t="s">
        <v>845</v>
      </c>
      <c r="N10" s="61" t="s">
        <v>846</v>
      </c>
      <c r="O10" s="372">
        <v>802</v>
      </c>
      <c r="P10" s="31">
        <v>4</v>
      </c>
    </row>
    <row r="11" spans="1:16" s="20" customFormat="1" ht="29.25" customHeight="1">
      <c r="A11" s="23">
        <v>4</v>
      </c>
      <c r="B11" s="23">
        <v>34</v>
      </c>
      <c r="C11" s="24">
        <v>35828</v>
      </c>
      <c r="D11" s="225" t="s">
        <v>845</v>
      </c>
      <c r="E11" s="226" t="s">
        <v>846</v>
      </c>
      <c r="F11" s="328">
        <v>802</v>
      </c>
      <c r="G11" s="27">
        <v>4</v>
      </c>
      <c r="H11" s="28"/>
      <c r="I11" s="29">
        <v>4</v>
      </c>
      <c r="J11" s="30" t="s">
        <v>128</v>
      </c>
      <c r="K11" s="31">
        <v>98</v>
      </c>
      <c r="L11" s="32">
        <v>35483</v>
      </c>
      <c r="M11" s="61" t="s">
        <v>919</v>
      </c>
      <c r="N11" s="61" t="s">
        <v>273</v>
      </c>
      <c r="O11" s="372">
        <v>786</v>
      </c>
      <c r="P11" s="31">
        <v>1</v>
      </c>
    </row>
    <row r="12" spans="1:16" s="20" customFormat="1" ht="29.25" customHeight="1">
      <c r="A12" s="23">
        <v>5</v>
      </c>
      <c r="B12" s="23">
        <v>116</v>
      </c>
      <c r="C12" s="24">
        <v>35768</v>
      </c>
      <c r="D12" s="225" t="s">
        <v>937</v>
      </c>
      <c r="E12" s="226" t="s">
        <v>273</v>
      </c>
      <c r="F12" s="328">
        <v>811</v>
      </c>
      <c r="G12" s="27">
        <v>5</v>
      </c>
      <c r="H12" s="28"/>
      <c r="I12" s="29">
        <v>5</v>
      </c>
      <c r="J12" s="30" t="s">
        <v>129</v>
      </c>
      <c r="K12" s="31">
        <v>14</v>
      </c>
      <c r="L12" s="32">
        <v>35291</v>
      </c>
      <c r="M12" s="61" t="s">
        <v>821</v>
      </c>
      <c r="N12" s="61" t="s">
        <v>818</v>
      </c>
      <c r="O12" s="372">
        <v>795</v>
      </c>
      <c r="P12" s="31">
        <v>2</v>
      </c>
    </row>
    <row r="13" spans="1:16" s="20" customFormat="1" ht="29.25" customHeight="1">
      <c r="A13" s="23">
        <v>6</v>
      </c>
      <c r="B13" s="23">
        <v>133</v>
      </c>
      <c r="C13" s="24">
        <v>35573</v>
      </c>
      <c r="D13" s="225" t="s">
        <v>955</v>
      </c>
      <c r="E13" s="226" t="s">
        <v>947</v>
      </c>
      <c r="F13" s="328">
        <v>818</v>
      </c>
      <c r="G13" s="27">
        <v>6</v>
      </c>
      <c r="H13" s="28"/>
      <c r="I13" s="29">
        <v>6</v>
      </c>
      <c r="J13" s="30" t="s">
        <v>130</v>
      </c>
      <c r="K13" s="31">
        <v>142</v>
      </c>
      <c r="L13" s="32">
        <v>35631</v>
      </c>
      <c r="M13" s="61" t="s">
        <v>963</v>
      </c>
      <c r="N13" s="61" t="s">
        <v>947</v>
      </c>
      <c r="O13" s="372">
        <v>800</v>
      </c>
      <c r="P13" s="31">
        <v>3</v>
      </c>
    </row>
    <row r="14" spans="1:16" s="20" customFormat="1" ht="29.25" customHeight="1" thickBot="1">
      <c r="A14" s="380">
        <v>7</v>
      </c>
      <c r="B14" s="380">
        <v>178</v>
      </c>
      <c r="C14" s="381">
        <v>35832</v>
      </c>
      <c r="D14" s="382" t="s">
        <v>1006</v>
      </c>
      <c r="E14" s="383" t="s">
        <v>1004</v>
      </c>
      <c r="F14" s="384">
        <v>826</v>
      </c>
      <c r="G14" s="385">
        <v>7</v>
      </c>
      <c r="H14" s="28"/>
      <c r="I14" s="29">
        <v>7</v>
      </c>
      <c r="J14" s="30" t="s">
        <v>259</v>
      </c>
      <c r="K14" s="31">
        <v>116</v>
      </c>
      <c r="L14" s="32">
        <v>35768</v>
      </c>
      <c r="M14" s="61" t="s">
        <v>937</v>
      </c>
      <c r="N14" s="61" t="s">
        <v>273</v>
      </c>
      <c r="O14" s="372">
        <v>811</v>
      </c>
      <c r="P14" s="31">
        <v>5</v>
      </c>
    </row>
    <row r="15" spans="1:16" s="20" customFormat="1" ht="29.25" customHeight="1">
      <c r="A15" s="334">
        <v>8</v>
      </c>
      <c r="B15" s="334">
        <v>141</v>
      </c>
      <c r="C15" s="335">
        <v>35698</v>
      </c>
      <c r="D15" s="336" t="s">
        <v>962</v>
      </c>
      <c r="E15" s="379" t="s">
        <v>947</v>
      </c>
      <c r="F15" s="338">
        <v>829</v>
      </c>
      <c r="G15" s="339">
        <v>8</v>
      </c>
      <c r="H15" s="28"/>
      <c r="I15" s="29">
        <v>8</v>
      </c>
      <c r="J15" s="30" t="s">
        <v>260</v>
      </c>
      <c r="K15" s="31">
        <v>133</v>
      </c>
      <c r="L15" s="32">
        <v>35573</v>
      </c>
      <c r="M15" s="61" t="s">
        <v>955</v>
      </c>
      <c r="N15" s="61" t="s">
        <v>947</v>
      </c>
      <c r="O15" s="372">
        <v>818</v>
      </c>
      <c r="P15" s="31">
        <v>6</v>
      </c>
    </row>
    <row r="16" spans="1:16" s="20" customFormat="1" ht="29.25" customHeight="1">
      <c r="A16" s="23"/>
      <c r="B16" s="23"/>
      <c r="C16" s="24"/>
      <c r="D16" s="225"/>
      <c r="E16" s="226"/>
      <c r="F16" s="26"/>
      <c r="G16" s="27"/>
      <c r="H16" s="28"/>
      <c r="I16" s="626" t="s">
        <v>17</v>
      </c>
      <c r="J16" s="627"/>
      <c r="K16" s="627"/>
      <c r="L16" s="627"/>
      <c r="M16" s="627"/>
      <c r="N16" s="627"/>
      <c r="O16" s="627"/>
      <c r="P16" s="628"/>
    </row>
    <row r="17" spans="1:16" s="20" customFormat="1" ht="29.25" customHeight="1">
      <c r="A17" s="23"/>
      <c r="B17" s="23"/>
      <c r="C17" s="24"/>
      <c r="D17" s="225"/>
      <c r="E17" s="226"/>
      <c r="F17" s="26"/>
      <c r="G17" s="27"/>
      <c r="H17" s="28"/>
      <c r="I17" s="60" t="s">
        <v>11</v>
      </c>
      <c r="J17" s="57" t="s">
        <v>263</v>
      </c>
      <c r="K17" s="57" t="s">
        <v>262</v>
      </c>
      <c r="L17" s="58" t="s">
        <v>12</v>
      </c>
      <c r="M17" s="59" t="s">
        <v>13</v>
      </c>
      <c r="N17" s="59" t="s">
        <v>58</v>
      </c>
      <c r="O17" s="57" t="s">
        <v>14</v>
      </c>
      <c r="P17" s="57" t="s">
        <v>29</v>
      </c>
    </row>
    <row r="18" spans="1:16" s="20" customFormat="1" ht="29.25" customHeight="1">
      <c r="A18" s="23"/>
      <c r="B18" s="23"/>
      <c r="C18" s="24"/>
      <c r="D18" s="225"/>
      <c r="E18" s="226"/>
      <c r="F18" s="26"/>
      <c r="G18" s="27"/>
      <c r="H18" s="28"/>
      <c r="I18" s="29">
        <v>1</v>
      </c>
      <c r="J18" s="30" t="s">
        <v>131</v>
      </c>
      <c r="K18" s="31"/>
      <c r="L18" s="32"/>
      <c r="M18" s="61"/>
      <c r="N18" s="61"/>
      <c r="O18" s="33"/>
      <c r="P18" s="31"/>
    </row>
    <row r="19" spans="1:16" s="20" customFormat="1" ht="29.25" customHeight="1">
      <c r="A19" s="23"/>
      <c r="B19" s="23"/>
      <c r="C19" s="24"/>
      <c r="D19" s="225"/>
      <c r="E19" s="226"/>
      <c r="F19" s="26"/>
      <c r="G19" s="27"/>
      <c r="H19" s="28"/>
      <c r="I19" s="29">
        <v>2</v>
      </c>
      <c r="J19" s="30" t="s">
        <v>132</v>
      </c>
      <c r="K19" s="31"/>
      <c r="L19" s="32"/>
      <c r="M19" s="61"/>
      <c r="N19" s="61"/>
      <c r="O19" s="33"/>
      <c r="P19" s="31"/>
    </row>
    <row r="20" spans="1:16" s="20" customFormat="1" ht="29.25" customHeight="1">
      <c r="A20" s="23"/>
      <c r="B20" s="23"/>
      <c r="C20" s="24"/>
      <c r="D20" s="225"/>
      <c r="E20" s="226"/>
      <c r="F20" s="26"/>
      <c r="G20" s="27"/>
      <c r="H20" s="28"/>
      <c r="I20" s="29">
        <v>3</v>
      </c>
      <c r="J20" s="30" t="s">
        <v>133</v>
      </c>
      <c r="K20" s="31"/>
      <c r="L20" s="32"/>
      <c r="M20" s="61"/>
      <c r="N20" s="61"/>
      <c r="O20" s="33"/>
      <c r="P20" s="31"/>
    </row>
    <row r="21" spans="1:16" s="20" customFormat="1" ht="29.25" customHeight="1">
      <c r="A21" s="23"/>
      <c r="B21" s="23"/>
      <c r="C21" s="24"/>
      <c r="D21" s="225"/>
      <c r="E21" s="226"/>
      <c r="F21" s="26"/>
      <c r="G21" s="27"/>
      <c r="H21" s="28"/>
      <c r="I21" s="29">
        <v>4</v>
      </c>
      <c r="J21" s="30" t="s">
        <v>134</v>
      </c>
      <c r="K21" s="31"/>
      <c r="L21" s="32"/>
      <c r="M21" s="61"/>
      <c r="N21" s="61"/>
      <c r="O21" s="33"/>
      <c r="P21" s="31"/>
    </row>
    <row r="22" spans="1:16" s="20" customFormat="1" ht="29.25" customHeight="1">
      <c r="A22" s="23"/>
      <c r="B22" s="23"/>
      <c r="C22" s="24"/>
      <c r="D22" s="225"/>
      <c r="E22" s="226"/>
      <c r="F22" s="26"/>
      <c r="G22" s="27"/>
      <c r="H22" s="28"/>
      <c r="I22" s="29">
        <v>5</v>
      </c>
      <c r="J22" s="30" t="s">
        <v>135</v>
      </c>
      <c r="K22" s="31"/>
      <c r="L22" s="32"/>
      <c r="M22" s="61"/>
      <c r="N22" s="61"/>
      <c r="O22" s="33"/>
      <c r="P22" s="31"/>
    </row>
    <row r="23" spans="1:16" s="20" customFormat="1" ht="29.25" customHeight="1">
      <c r="A23" s="23"/>
      <c r="B23" s="23"/>
      <c r="C23" s="24"/>
      <c r="D23" s="225"/>
      <c r="E23" s="226"/>
      <c r="F23" s="26"/>
      <c r="G23" s="27"/>
      <c r="H23" s="28"/>
      <c r="I23" s="29">
        <v>6</v>
      </c>
      <c r="J23" s="30" t="s">
        <v>136</v>
      </c>
      <c r="K23" s="31"/>
      <c r="L23" s="32"/>
      <c r="M23" s="61"/>
      <c r="N23" s="61"/>
      <c r="O23" s="33"/>
      <c r="P23" s="31"/>
    </row>
    <row r="24" spans="1:16" s="20" customFormat="1" ht="29.25" customHeight="1">
      <c r="A24" s="23"/>
      <c r="B24" s="23"/>
      <c r="C24" s="24"/>
      <c r="D24" s="225"/>
      <c r="E24" s="226"/>
      <c r="F24" s="26"/>
      <c r="G24" s="27"/>
      <c r="H24" s="28"/>
      <c r="I24" s="29">
        <v>7</v>
      </c>
      <c r="J24" s="30" t="s">
        <v>275</v>
      </c>
      <c r="K24" s="31"/>
      <c r="L24" s="32"/>
      <c r="M24" s="61"/>
      <c r="N24" s="61"/>
      <c r="O24" s="33"/>
      <c r="P24" s="31"/>
    </row>
    <row r="25" spans="1:16" s="20" customFormat="1" ht="29.25" customHeight="1">
      <c r="A25" s="23"/>
      <c r="B25" s="23"/>
      <c r="C25" s="24"/>
      <c r="D25" s="225"/>
      <c r="E25" s="226"/>
      <c r="F25" s="26"/>
      <c r="G25" s="27"/>
      <c r="H25" s="28"/>
      <c r="I25" s="29">
        <v>8</v>
      </c>
      <c r="J25" s="30" t="s">
        <v>276</v>
      </c>
      <c r="K25" s="31"/>
      <c r="L25" s="32"/>
      <c r="M25" s="61"/>
      <c r="N25" s="61"/>
      <c r="O25" s="33"/>
      <c r="P25" s="31"/>
    </row>
    <row r="26" spans="1:16" s="20" customFormat="1" ht="29.25" customHeight="1">
      <c r="A26" s="23"/>
      <c r="B26" s="23"/>
      <c r="C26" s="24"/>
      <c r="D26" s="225"/>
      <c r="E26" s="226"/>
      <c r="F26" s="26"/>
      <c r="G26" s="27"/>
      <c r="H26" s="28"/>
      <c r="I26" s="626" t="s">
        <v>18</v>
      </c>
      <c r="J26" s="627"/>
      <c r="K26" s="627"/>
      <c r="L26" s="627"/>
      <c r="M26" s="627"/>
      <c r="N26" s="627"/>
      <c r="O26" s="627"/>
      <c r="P26" s="628"/>
    </row>
    <row r="27" spans="1:16" s="20" customFormat="1" ht="29.25" customHeight="1">
      <c r="A27" s="23"/>
      <c r="B27" s="23"/>
      <c r="C27" s="24"/>
      <c r="D27" s="225"/>
      <c r="E27" s="226"/>
      <c r="F27" s="26"/>
      <c r="G27" s="27"/>
      <c r="H27" s="28"/>
      <c r="I27" s="60" t="s">
        <v>11</v>
      </c>
      <c r="J27" s="57" t="s">
        <v>263</v>
      </c>
      <c r="K27" s="57" t="s">
        <v>262</v>
      </c>
      <c r="L27" s="58" t="s">
        <v>12</v>
      </c>
      <c r="M27" s="59" t="s">
        <v>13</v>
      </c>
      <c r="N27" s="59" t="s">
        <v>58</v>
      </c>
      <c r="O27" s="57" t="s">
        <v>14</v>
      </c>
      <c r="P27" s="57" t="s">
        <v>29</v>
      </c>
    </row>
    <row r="28" spans="1:16" s="20" customFormat="1" ht="29.25" customHeight="1">
      <c r="A28" s="23"/>
      <c r="B28" s="23"/>
      <c r="C28" s="24"/>
      <c r="D28" s="225"/>
      <c r="E28" s="226"/>
      <c r="F28" s="26"/>
      <c r="G28" s="27"/>
      <c r="H28" s="28"/>
      <c r="I28" s="29">
        <v>1</v>
      </c>
      <c r="J28" s="30" t="s">
        <v>137</v>
      </c>
      <c r="K28" s="31"/>
      <c r="L28" s="32"/>
      <c r="M28" s="61"/>
      <c r="N28" s="61"/>
      <c r="O28" s="33"/>
      <c r="P28" s="31"/>
    </row>
    <row r="29" spans="1:16" s="20" customFormat="1" ht="29.25" customHeight="1">
      <c r="A29" s="23"/>
      <c r="B29" s="23"/>
      <c r="C29" s="24"/>
      <c r="D29" s="225"/>
      <c r="E29" s="226"/>
      <c r="F29" s="26"/>
      <c r="G29" s="27"/>
      <c r="H29" s="28"/>
      <c r="I29" s="29">
        <v>2</v>
      </c>
      <c r="J29" s="30" t="s">
        <v>138</v>
      </c>
      <c r="K29" s="31"/>
      <c r="L29" s="32"/>
      <c r="M29" s="61"/>
      <c r="N29" s="61"/>
      <c r="O29" s="33"/>
      <c r="P29" s="31"/>
    </row>
    <row r="30" spans="1:16" s="20" customFormat="1" ht="29.25" customHeight="1">
      <c r="A30" s="23"/>
      <c r="B30" s="23"/>
      <c r="C30" s="24"/>
      <c r="D30" s="225"/>
      <c r="E30" s="226"/>
      <c r="F30" s="26"/>
      <c r="G30" s="27"/>
      <c r="H30" s="28"/>
      <c r="I30" s="29">
        <v>3</v>
      </c>
      <c r="J30" s="30" t="s">
        <v>139</v>
      </c>
      <c r="K30" s="31"/>
      <c r="L30" s="32"/>
      <c r="M30" s="61"/>
      <c r="N30" s="61"/>
      <c r="O30" s="33"/>
      <c r="P30" s="31"/>
    </row>
    <row r="31" spans="1:16" s="20" customFormat="1" ht="29.25" customHeight="1">
      <c r="A31" s="23"/>
      <c r="B31" s="23"/>
      <c r="C31" s="24"/>
      <c r="D31" s="225"/>
      <c r="E31" s="226"/>
      <c r="F31" s="26"/>
      <c r="G31" s="27"/>
      <c r="H31" s="28"/>
      <c r="I31" s="29">
        <v>4</v>
      </c>
      <c r="J31" s="30" t="s">
        <v>140</v>
      </c>
      <c r="K31" s="31"/>
      <c r="L31" s="32"/>
      <c r="M31" s="61"/>
      <c r="N31" s="61"/>
      <c r="O31" s="33"/>
      <c r="P31" s="31"/>
    </row>
    <row r="32" spans="1:16" s="20" customFormat="1" ht="29.25" customHeight="1">
      <c r="A32" s="23"/>
      <c r="B32" s="23"/>
      <c r="C32" s="24"/>
      <c r="D32" s="225"/>
      <c r="E32" s="226"/>
      <c r="F32" s="26"/>
      <c r="G32" s="27"/>
      <c r="H32" s="28"/>
      <c r="I32" s="29">
        <v>5</v>
      </c>
      <c r="J32" s="30" t="s">
        <v>141</v>
      </c>
      <c r="K32" s="31"/>
      <c r="L32" s="32"/>
      <c r="M32" s="61"/>
      <c r="N32" s="61"/>
      <c r="O32" s="33"/>
      <c r="P32" s="31"/>
    </row>
    <row r="33" spans="1:16" s="20" customFormat="1" ht="29.25" customHeight="1">
      <c r="A33" s="23"/>
      <c r="B33" s="23"/>
      <c r="C33" s="24"/>
      <c r="D33" s="225"/>
      <c r="E33" s="226"/>
      <c r="F33" s="26"/>
      <c r="G33" s="27"/>
      <c r="H33" s="28"/>
      <c r="I33" s="29">
        <v>6</v>
      </c>
      <c r="J33" s="30" t="s">
        <v>142</v>
      </c>
      <c r="K33" s="31"/>
      <c r="L33" s="32"/>
      <c r="M33" s="61"/>
      <c r="N33" s="61"/>
      <c r="O33" s="33"/>
      <c r="P33" s="31"/>
    </row>
    <row r="34" spans="1:16" s="20" customFormat="1" ht="29.25" customHeight="1">
      <c r="A34" s="23"/>
      <c r="B34" s="23"/>
      <c r="C34" s="24"/>
      <c r="D34" s="225"/>
      <c r="E34" s="226"/>
      <c r="F34" s="26"/>
      <c r="G34" s="27"/>
      <c r="H34" s="28"/>
      <c r="I34" s="29">
        <v>7</v>
      </c>
      <c r="J34" s="30" t="s">
        <v>277</v>
      </c>
      <c r="K34" s="31"/>
      <c r="L34" s="32"/>
      <c r="M34" s="61"/>
      <c r="N34" s="61"/>
      <c r="O34" s="33"/>
      <c r="P34" s="31"/>
    </row>
    <row r="35" spans="1:16" s="20" customFormat="1" ht="29.25" customHeight="1">
      <c r="A35" s="23"/>
      <c r="B35" s="23"/>
      <c r="C35" s="24"/>
      <c r="D35" s="225"/>
      <c r="E35" s="226"/>
      <c r="F35" s="26"/>
      <c r="G35" s="27"/>
      <c r="H35" s="28"/>
      <c r="I35" s="29">
        <v>8</v>
      </c>
      <c r="J35" s="30" t="s">
        <v>278</v>
      </c>
      <c r="K35" s="31"/>
      <c r="L35" s="32"/>
      <c r="M35" s="61"/>
      <c r="N35" s="61"/>
      <c r="O35" s="33"/>
      <c r="P35" s="31"/>
    </row>
    <row r="36" spans="1:16" s="20" customFormat="1" ht="29.25" customHeight="1">
      <c r="A36" s="23"/>
      <c r="B36" s="23"/>
      <c r="C36" s="24"/>
      <c r="D36" s="225"/>
      <c r="E36" s="226"/>
      <c r="F36" s="26"/>
      <c r="G36" s="27"/>
      <c r="H36" s="28"/>
      <c r="I36" s="626" t="s">
        <v>55</v>
      </c>
      <c r="J36" s="627"/>
      <c r="K36" s="627"/>
      <c r="L36" s="627"/>
      <c r="M36" s="627"/>
      <c r="N36" s="627"/>
      <c r="O36" s="627"/>
      <c r="P36" s="628"/>
    </row>
    <row r="37" spans="1:16" s="20" customFormat="1" ht="29.25" customHeight="1">
      <c r="A37" s="23"/>
      <c r="B37" s="23"/>
      <c r="C37" s="24"/>
      <c r="D37" s="225"/>
      <c r="E37" s="226"/>
      <c r="F37" s="26"/>
      <c r="G37" s="27"/>
      <c r="H37" s="28"/>
      <c r="I37" s="60" t="s">
        <v>11</v>
      </c>
      <c r="J37" s="57" t="s">
        <v>263</v>
      </c>
      <c r="K37" s="57" t="s">
        <v>262</v>
      </c>
      <c r="L37" s="58" t="s">
        <v>12</v>
      </c>
      <c r="M37" s="59" t="s">
        <v>13</v>
      </c>
      <c r="N37" s="59" t="s">
        <v>58</v>
      </c>
      <c r="O37" s="57" t="s">
        <v>14</v>
      </c>
      <c r="P37" s="57" t="s">
        <v>29</v>
      </c>
    </row>
    <row r="38" spans="1:16" s="20" customFormat="1" ht="29.25" customHeight="1">
      <c r="A38" s="23"/>
      <c r="B38" s="23"/>
      <c r="C38" s="24"/>
      <c r="D38" s="225"/>
      <c r="E38" s="226"/>
      <c r="F38" s="26"/>
      <c r="G38" s="27"/>
      <c r="H38" s="28"/>
      <c r="I38" s="29">
        <v>1</v>
      </c>
      <c r="J38" s="30" t="s">
        <v>143</v>
      </c>
      <c r="K38" s="31"/>
      <c r="L38" s="32"/>
      <c r="M38" s="61"/>
      <c r="N38" s="61"/>
      <c r="O38" s="33"/>
      <c r="P38" s="31"/>
    </row>
    <row r="39" spans="1:16" s="20" customFormat="1" ht="29.25" customHeight="1">
      <c r="A39" s="23"/>
      <c r="B39" s="23"/>
      <c r="C39" s="24"/>
      <c r="D39" s="225"/>
      <c r="E39" s="226"/>
      <c r="F39" s="26"/>
      <c r="G39" s="27"/>
      <c r="H39" s="28"/>
      <c r="I39" s="29">
        <v>2</v>
      </c>
      <c r="J39" s="30" t="s">
        <v>144</v>
      </c>
      <c r="K39" s="31"/>
      <c r="L39" s="32"/>
      <c r="M39" s="61"/>
      <c r="N39" s="61"/>
      <c r="O39" s="33"/>
      <c r="P39" s="31"/>
    </row>
    <row r="40" spans="1:16" s="20" customFormat="1" ht="29.25" customHeight="1">
      <c r="A40" s="23"/>
      <c r="B40" s="23"/>
      <c r="C40" s="24"/>
      <c r="D40" s="225"/>
      <c r="E40" s="226"/>
      <c r="F40" s="26"/>
      <c r="G40" s="27"/>
      <c r="H40" s="28"/>
      <c r="I40" s="29">
        <v>3</v>
      </c>
      <c r="J40" s="30" t="s">
        <v>145</v>
      </c>
      <c r="K40" s="31"/>
      <c r="L40" s="32"/>
      <c r="M40" s="61"/>
      <c r="N40" s="61"/>
      <c r="O40" s="33"/>
      <c r="P40" s="31"/>
    </row>
    <row r="41" spans="1:16" s="20" customFormat="1" ht="29.25" customHeight="1">
      <c r="A41" s="23"/>
      <c r="B41" s="23"/>
      <c r="C41" s="24"/>
      <c r="D41" s="225"/>
      <c r="E41" s="226"/>
      <c r="F41" s="26"/>
      <c r="G41" s="27"/>
      <c r="H41" s="28"/>
      <c r="I41" s="29">
        <v>4</v>
      </c>
      <c r="J41" s="30" t="s">
        <v>146</v>
      </c>
      <c r="K41" s="31"/>
      <c r="L41" s="32"/>
      <c r="M41" s="61"/>
      <c r="N41" s="61"/>
      <c r="O41" s="33"/>
      <c r="P41" s="31"/>
    </row>
    <row r="42" spans="1:16" s="20" customFormat="1" ht="29.25" customHeight="1">
      <c r="A42" s="23"/>
      <c r="B42" s="23"/>
      <c r="C42" s="24"/>
      <c r="D42" s="225"/>
      <c r="E42" s="226"/>
      <c r="F42" s="26"/>
      <c r="G42" s="27"/>
      <c r="H42" s="28"/>
      <c r="I42" s="29">
        <v>5</v>
      </c>
      <c r="J42" s="30" t="s">
        <v>147</v>
      </c>
      <c r="K42" s="31"/>
      <c r="L42" s="32"/>
      <c r="M42" s="61"/>
      <c r="N42" s="61"/>
      <c r="O42" s="33"/>
      <c r="P42" s="31"/>
    </row>
    <row r="43" spans="1:16" s="20" customFormat="1" ht="29.25" customHeight="1">
      <c r="A43" s="23"/>
      <c r="B43" s="23"/>
      <c r="C43" s="24"/>
      <c r="D43" s="225"/>
      <c r="E43" s="226"/>
      <c r="F43" s="26"/>
      <c r="G43" s="27"/>
      <c r="H43" s="28"/>
      <c r="I43" s="29">
        <v>6</v>
      </c>
      <c r="J43" s="30" t="s">
        <v>148</v>
      </c>
      <c r="K43" s="31"/>
      <c r="L43" s="32"/>
      <c r="M43" s="61"/>
      <c r="N43" s="61"/>
      <c r="O43" s="33"/>
      <c r="P43" s="31"/>
    </row>
    <row r="44" spans="1:16" s="20" customFormat="1" ht="29.25" customHeight="1">
      <c r="A44" s="23"/>
      <c r="B44" s="23"/>
      <c r="C44" s="24"/>
      <c r="D44" s="225"/>
      <c r="E44" s="226"/>
      <c r="F44" s="26"/>
      <c r="G44" s="27"/>
      <c r="H44" s="28"/>
      <c r="I44" s="29">
        <v>7</v>
      </c>
      <c r="J44" s="30" t="s">
        <v>279</v>
      </c>
      <c r="K44" s="31"/>
      <c r="L44" s="32"/>
      <c r="M44" s="61"/>
      <c r="N44" s="61"/>
      <c r="O44" s="33"/>
      <c r="P44" s="31"/>
    </row>
    <row r="45" spans="1:16" s="20" customFormat="1" ht="29.25" customHeight="1">
      <c r="A45" s="23"/>
      <c r="B45" s="23"/>
      <c r="C45" s="24"/>
      <c r="D45" s="225"/>
      <c r="E45" s="226"/>
      <c r="F45" s="26"/>
      <c r="G45" s="27"/>
      <c r="H45" s="28"/>
      <c r="I45" s="29">
        <v>8</v>
      </c>
      <c r="J45" s="30" t="s">
        <v>280</v>
      </c>
      <c r="K45" s="31"/>
      <c r="L45" s="32"/>
      <c r="M45" s="61"/>
      <c r="N45" s="61"/>
      <c r="O45" s="33"/>
      <c r="P45" s="31"/>
    </row>
    <row r="46" spans="1:16" ht="13.5" customHeight="1">
      <c r="A46" s="44"/>
      <c r="B46" s="44"/>
      <c r="C46" s="45"/>
      <c r="D46" s="70"/>
      <c r="E46" s="46"/>
      <c r="F46" s="47"/>
      <c r="G46" s="48"/>
      <c r="I46" s="49"/>
      <c r="J46" s="50"/>
      <c r="K46" s="51"/>
      <c r="L46" s="52"/>
      <c r="M46" s="65"/>
      <c r="N46" s="65"/>
      <c r="O46" s="54"/>
      <c r="P46" s="51"/>
    </row>
    <row r="47" spans="1:17" ht="14.25" customHeight="1">
      <c r="A47" s="38" t="s">
        <v>19</v>
      </c>
      <c r="B47" s="38"/>
      <c r="C47" s="38"/>
      <c r="D47" s="71"/>
      <c r="E47" s="63" t="s">
        <v>0</v>
      </c>
      <c r="F47" s="56" t="s">
        <v>1</v>
      </c>
      <c r="G47" s="34"/>
      <c r="H47" s="39" t="s">
        <v>2</v>
      </c>
      <c r="I47" s="39"/>
      <c r="J47" s="39"/>
      <c r="K47" s="39"/>
      <c r="M47" s="66" t="s">
        <v>3</v>
      </c>
      <c r="N47" s="67" t="s">
        <v>3</v>
      </c>
      <c r="O47" s="34" t="s">
        <v>3</v>
      </c>
      <c r="P47" s="38"/>
      <c r="Q47" s="40"/>
    </row>
  </sheetData>
  <sheetProtection/>
  <mergeCells count="22">
    <mergeCell ref="A1:P1"/>
    <mergeCell ref="A2:P2"/>
    <mergeCell ref="A3:C3"/>
    <mergeCell ref="D3:E3"/>
    <mergeCell ref="F3:G3"/>
    <mergeCell ref="G6:G7"/>
    <mergeCell ref="A4:C4"/>
    <mergeCell ref="D4:E4"/>
    <mergeCell ref="A6:A7"/>
    <mergeCell ref="E6:E7"/>
    <mergeCell ref="N5:P5"/>
    <mergeCell ref="I36:P36"/>
    <mergeCell ref="N3:P3"/>
    <mergeCell ref="I6:P6"/>
    <mergeCell ref="N4:P4"/>
    <mergeCell ref="I3:K3"/>
    <mergeCell ref="F6:F7"/>
    <mergeCell ref="B6:B7"/>
    <mergeCell ref="C6:C7"/>
    <mergeCell ref="D6:D7"/>
    <mergeCell ref="I16:P16"/>
    <mergeCell ref="I26:P26"/>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60" r:id="rId2"/>
  <ignoredErrors>
    <ignoredError sqref="D4 I3 N3 N5"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Dell</cp:lastModifiedBy>
  <cp:lastPrinted>2013-01-20T16:29:49Z</cp:lastPrinted>
  <dcterms:created xsi:type="dcterms:W3CDTF">2004-05-10T13:01:28Z</dcterms:created>
  <dcterms:modified xsi:type="dcterms:W3CDTF">2013-01-21T10:47:57Z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